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янв-ноябрь 2016" sheetId="1" r:id="rId1"/>
    <sheet name="янв-ноябрь 2017" sheetId="2" r:id="rId2"/>
    <sheet name="Прирост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2" i="3" l="1"/>
  <c r="F13" i="3" s="1"/>
  <c r="F14" i="3" s="1"/>
  <c r="E12" i="3"/>
  <c r="E13" i="3" s="1"/>
  <c r="E14" i="3" s="1"/>
  <c r="D12" i="3"/>
  <c r="D13" i="3" s="1"/>
  <c r="D14" i="3" s="1"/>
  <c r="C12" i="3"/>
  <c r="C13" i="3" s="1"/>
  <c r="C14" i="3" s="1"/>
  <c r="B12" i="3"/>
  <c r="B13" i="3" s="1"/>
  <c r="B14" i="3" s="1"/>
  <c r="F11" i="3"/>
  <c r="E11" i="3"/>
  <c r="H11" i="3" s="1"/>
  <c r="D11" i="3"/>
  <c r="C11" i="3"/>
  <c r="G11" i="3" s="1"/>
  <c r="B11" i="3"/>
  <c r="F4" i="3"/>
  <c r="F5" i="3" s="1"/>
  <c r="F6" i="3" s="1"/>
  <c r="E4" i="3"/>
  <c r="E5" i="3" s="1"/>
  <c r="E6" i="3" s="1"/>
  <c r="D4" i="3"/>
  <c r="D5" i="3" s="1"/>
  <c r="D6" i="3" s="1"/>
  <c r="C4" i="3"/>
  <c r="C5" i="3" s="1"/>
  <c r="C6" i="3" s="1"/>
  <c r="B4" i="3"/>
  <c r="B5" i="3" s="1"/>
  <c r="B6" i="3" s="1"/>
  <c r="F3" i="3"/>
  <c r="H3" i="3" s="1"/>
  <c r="E3" i="3"/>
  <c r="D3" i="3"/>
  <c r="C3" i="3"/>
  <c r="G3" i="3" s="1"/>
  <c r="B3" i="3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I29" i="2"/>
  <c r="L28" i="2"/>
  <c r="K28" i="2"/>
  <c r="I28" i="2"/>
  <c r="L27" i="2"/>
  <c r="K27" i="2"/>
  <c r="I27" i="2"/>
  <c r="L26" i="2"/>
  <c r="K26" i="2"/>
  <c r="I26" i="2"/>
  <c r="L25" i="2"/>
  <c r="K25" i="2"/>
  <c r="I25" i="2"/>
  <c r="L24" i="2"/>
  <c r="K24" i="2"/>
  <c r="I24" i="2"/>
  <c r="L23" i="2"/>
  <c r="K23" i="2"/>
  <c r="I23" i="2"/>
  <c r="L22" i="2"/>
  <c r="K22" i="2"/>
  <c r="I22" i="2"/>
  <c r="L21" i="2"/>
  <c r="K21" i="2"/>
  <c r="I21" i="2"/>
  <c r="L20" i="2"/>
  <c r="K20" i="2"/>
  <c r="I20" i="2"/>
  <c r="L19" i="2"/>
  <c r="K19" i="2"/>
  <c r="I19" i="2"/>
  <c r="L18" i="2"/>
  <c r="K18" i="2"/>
  <c r="I18" i="2"/>
  <c r="L17" i="2"/>
  <c r="K17" i="2"/>
  <c r="I17" i="2"/>
  <c r="L16" i="2"/>
  <c r="K16" i="2"/>
  <c r="I16" i="2"/>
  <c r="L15" i="2"/>
  <c r="K15" i="2"/>
  <c r="I15" i="2"/>
  <c r="L14" i="2"/>
  <c r="K14" i="2"/>
  <c r="I14" i="2"/>
  <c r="L13" i="2"/>
  <c r="K13" i="2"/>
  <c r="I13" i="2"/>
  <c r="L12" i="2"/>
  <c r="K12" i="2"/>
  <c r="I12" i="2"/>
  <c r="L11" i="2"/>
  <c r="K11" i="2"/>
  <c r="I11" i="2"/>
  <c r="L10" i="2"/>
  <c r="K10" i="2"/>
  <c r="I10" i="2"/>
  <c r="L9" i="2"/>
  <c r="K9" i="2"/>
  <c r="I9" i="2"/>
  <c r="L8" i="2"/>
  <c r="K8" i="2"/>
  <c r="I8" i="2"/>
  <c r="L7" i="2"/>
  <c r="K7" i="2"/>
  <c r="I7" i="2"/>
  <c r="L6" i="2"/>
  <c r="K6" i="2"/>
  <c r="I6" i="2"/>
  <c r="L5" i="2"/>
  <c r="K5" i="2"/>
  <c r="I5" i="2"/>
  <c r="H4" i="2"/>
  <c r="L4" i="2" s="1"/>
  <c r="G4" i="2"/>
  <c r="F4" i="2"/>
  <c r="E4" i="2"/>
  <c r="K4" i="2" s="1"/>
  <c r="D4" i="2"/>
  <c r="I74" i="2" s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H4" i="1"/>
  <c r="L4" i="1" s="1"/>
  <c r="G4" i="1"/>
  <c r="F4" i="1"/>
  <c r="E4" i="1"/>
  <c r="D4" i="1"/>
  <c r="I87" i="1" s="1"/>
  <c r="G4" i="3" l="1"/>
  <c r="G5" i="3" s="1"/>
  <c r="G6" i="3" s="1"/>
  <c r="G12" i="3"/>
  <c r="G13" i="3" s="1"/>
  <c r="G14" i="3" s="1"/>
  <c r="H4" i="3"/>
  <c r="H5" i="3" s="1"/>
  <c r="H6" i="3" s="1"/>
  <c r="H12" i="3"/>
  <c r="H13" i="3" s="1"/>
  <c r="H14" i="3" s="1"/>
  <c r="I30" i="2"/>
  <c r="I4" i="2" s="1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86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K4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J4" i="2" l="1"/>
  <c r="J4" i="1"/>
  <c r="I4" i="1"/>
</calcChain>
</file>

<file path=xl/sharedStrings.xml><?xml version="1.0" encoding="utf-8"?>
<sst xmlns="http://schemas.openxmlformats.org/spreadsheetml/2006/main" count="211" uniqueCount="112">
  <si>
    <t>Предварительные сведения по ОСАГО за период 01.01.2016 - 30.11.2016</t>
  </si>
  <si>
    <t>№ п/п</t>
  </si>
  <si>
    <t>Рег. №</t>
  </si>
  <si>
    <t>Организация (краткое название)</t>
  </si>
  <si>
    <t>Заключено договоров, вступивших в силу</t>
  </si>
  <si>
    <t>Начислено страховых премий, руб.</t>
  </si>
  <si>
    <t>Количество страховых случаев</t>
  </si>
  <si>
    <t>Сумма выплат по страховым случаям, руб.</t>
  </si>
  <si>
    <t>Доля по договорам, %</t>
  </si>
  <si>
    <t>Доля по премиям, %</t>
  </si>
  <si>
    <t>Средняя премия, руб.</t>
  </si>
  <si>
    <t>Средняя выплата, руб.</t>
  </si>
  <si>
    <t>Заявленных</t>
  </si>
  <si>
    <t xml:space="preserve">Урегулированных </t>
  </si>
  <si>
    <t>Итого:</t>
  </si>
  <si>
    <t>Росгосстрах</t>
  </si>
  <si>
    <t>РЕСО-Гарантия</t>
  </si>
  <si>
    <t>Ингосстрах</t>
  </si>
  <si>
    <t>ВСК</t>
  </si>
  <si>
    <t>АльфаСтрахование</t>
  </si>
  <si>
    <t>СОГАЗ</t>
  </si>
  <si>
    <t>Согласие</t>
  </si>
  <si>
    <t>МАКС</t>
  </si>
  <si>
    <t>Южурал-АСКО</t>
  </si>
  <si>
    <t>Югория</t>
  </si>
  <si>
    <t>НСГ- РОСЭНЕРГО</t>
  </si>
  <si>
    <t>Ренессанс Страхование</t>
  </si>
  <si>
    <t>ЭНЕРГОГАРАНТ</t>
  </si>
  <si>
    <t>МСК СТРАЖ</t>
  </si>
  <si>
    <t>НАСКО</t>
  </si>
  <si>
    <t>Надежда</t>
  </si>
  <si>
    <t>Московия</t>
  </si>
  <si>
    <t>АСКО</t>
  </si>
  <si>
    <t>УралСиб</t>
  </si>
  <si>
    <t>Зетта Страхование</t>
  </si>
  <si>
    <t>Поволжский страховой альянс</t>
  </si>
  <si>
    <t>СЕРВИСРЕЗЕРВ</t>
  </si>
  <si>
    <t>Объединенная страховая компания</t>
  </si>
  <si>
    <t>Армеец</t>
  </si>
  <si>
    <t>ЭНИ</t>
  </si>
  <si>
    <t>Гелиос</t>
  </si>
  <si>
    <t>ЕВРОИНС</t>
  </si>
  <si>
    <t>Стерх</t>
  </si>
  <si>
    <t>Подмосковье</t>
  </si>
  <si>
    <t>Либерти Страхование</t>
  </si>
  <si>
    <t>ЭРГО</t>
  </si>
  <si>
    <t>Чулпан</t>
  </si>
  <si>
    <t>Сибирский Дом Страхования</t>
  </si>
  <si>
    <t>Ангара</t>
  </si>
  <si>
    <t>Талисман</t>
  </si>
  <si>
    <t>ГАЙДЕ</t>
  </si>
  <si>
    <t>Двадцать первый век</t>
  </si>
  <si>
    <t>Сибирский Спас</t>
  </si>
  <si>
    <t>ХОСКА</t>
  </si>
  <si>
    <t>Сургутнефтегаз</t>
  </si>
  <si>
    <t>ДАЛЬАКФЕС</t>
  </si>
  <si>
    <t>Астро-Волга</t>
  </si>
  <si>
    <t>Адонис</t>
  </si>
  <si>
    <t>ВТБ Страхование</t>
  </si>
  <si>
    <t>ПРОМИНСТРАХ</t>
  </si>
  <si>
    <t>ЮЖУРАЛЖАСО</t>
  </si>
  <si>
    <t>ИНТАЧ СТРАХОВАНИЕ</t>
  </si>
  <si>
    <t>МСЦ</t>
  </si>
  <si>
    <t>БАСК</t>
  </si>
  <si>
    <t>Мегарусс-Д</t>
  </si>
  <si>
    <t>ЖАСО</t>
  </si>
  <si>
    <t>Капитал Страхование</t>
  </si>
  <si>
    <t>ВЕРНА</t>
  </si>
  <si>
    <t>Инвестиции и Финансы</t>
  </si>
  <si>
    <t>ПАРИ</t>
  </si>
  <si>
    <t>Страховая бизнес группа</t>
  </si>
  <si>
    <t>Вектор</t>
  </si>
  <si>
    <t>БИН Страхование</t>
  </si>
  <si>
    <t>ЯКОРЬ</t>
  </si>
  <si>
    <t>РЕЗОНАНС</t>
  </si>
  <si>
    <t>Тинькофф Страхование</t>
  </si>
  <si>
    <t>Паритет-СК</t>
  </si>
  <si>
    <t>Центральное Страховое Общество</t>
  </si>
  <si>
    <t>РЕГИОНГАРАНТ</t>
  </si>
  <si>
    <t>ПОЛИС-ГАРАНТ</t>
  </si>
  <si>
    <t>ОПОРА</t>
  </si>
  <si>
    <t>Мед-Гарант</t>
  </si>
  <si>
    <t>Медэкспресс</t>
  </si>
  <si>
    <t>Абсолют Страхование</t>
  </si>
  <si>
    <t>Геополис</t>
  </si>
  <si>
    <t>Спасские ворота</t>
  </si>
  <si>
    <t>Страховая группа МСК</t>
  </si>
  <si>
    <t>Антал-Страхование</t>
  </si>
  <si>
    <t>Альянс</t>
  </si>
  <si>
    <t>ГЕФЕСТ</t>
  </si>
  <si>
    <t>Боровицкое страховое общество</t>
  </si>
  <si>
    <t>Транснефть</t>
  </si>
  <si>
    <t>БЛАГОСОСТОЯНИЕ ОС</t>
  </si>
  <si>
    <t>Д2 Страхование</t>
  </si>
  <si>
    <t>Национальная Страховая Группа</t>
  </si>
  <si>
    <t>ГУТА-Страхование</t>
  </si>
  <si>
    <t>ЖАСКО</t>
  </si>
  <si>
    <t>РЕСО-Шанс</t>
  </si>
  <si>
    <t>РИКС</t>
  </si>
  <si>
    <t>Региональная страховая компания</t>
  </si>
  <si>
    <t>Предварительные сведения по ОСАГО за период: 01.01.2017 - 30.11.2017</t>
  </si>
  <si>
    <t>Диамант</t>
  </si>
  <si>
    <t>Отчетный период/Показатель</t>
  </si>
  <si>
    <t>Начислено страховых премий, тыс.  руб.</t>
  </si>
  <si>
    <t>Сумма выплат по страховым случаям, тыс. руб.</t>
  </si>
  <si>
    <t>Средняя выплата,  руб.</t>
  </si>
  <si>
    <t>ноябрь 2016 г.</t>
  </si>
  <si>
    <t>ноябрь 2017 г.</t>
  </si>
  <si>
    <t>Абсолютное отклонение</t>
  </si>
  <si>
    <t>Прирост</t>
  </si>
  <si>
    <t>январь - ноябрь 2016 г.</t>
  </si>
  <si>
    <t>январь -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</si>
</sst>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5" fontId="3" fillId="3" borderId="1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11" xfId="0" applyFont="1" applyBorder="1" applyAlignment="1"/>
    <xf numFmtId="0" fontId="0" fillId="5" borderId="7" xfId="0" applyFon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0" fillId="5" borderId="15" xfId="0" applyFont="1" applyFill="1" applyBorder="1"/>
    <xf numFmtId="3" fontId="0" fillId="0" borderId="16" xfId="0" applyNumberFormat="1" applyFill="1" applyBorder="1"/>
    <xf numFmtId="3" fontId="0" fillId="0" borderId="1" xfId="0" applyNumberFormat="1" applyFill="1" applyBorder="1"/>
    <xf numFmtId="3" fontId="0" fillId="0" borderId="17" xfId="0" applyNumberFormat="1" applyFill="1" applyBorder="1"/>
    <xf numFmtId="0" fontId="0" fillId="0" borderId="18" xfId="0" applyFill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0" fillId="6" borderId="21" xfId="0" applyFill="1" applyBorder="1"/>
    <xf numFmtId="165" fontId="0" fillId="6" borderId="22" xfId="0" applyNumberFormat="1" applyFill="1" applyBorder="1"/>
    <xf numFmtId="9" fontId="0" fillId="6" borderId="22" xfId="0" applyNumberFormat="1" applyFill="1" applyBorder="1"/>
    <xf numFmtId="9" fontId="0" fillId="6" borderId="23" xfId="0" applyNumberFormat="1" applyFill="1" applyBorder="1"/>
    <xf numFmtId="9" fontId="0" fillId="6" borderId="20" xfId="0" applyNumberFormat="1" applyFill="1" applyBorder="1"/>
    <xf numFmtId="0" fontId="0" fillId="0" borderId="0" xfId="0" applyFont="1" applyFill="1" applyBorder="1"/>
    <xf numFmtId="9" fontId="0" fillId="0" borderId="0" xfId="0" applyNumberFormat="1" applyFill="1" applyBorder="1"/>
    <xf numFmtId="0" fontId="0" fillId="7" borderId="7" xfId="0" applyFont="1" applyFill="1" applyBorder="1"/>
    <xf numFmtId="0" fontId="0" fillId="7" borderId="15" xfId="0" applyFont="1" applyFill="1" applyBorder="1"/>
    <xf numFmtId="0" fontId="0" fillId="8" borderId="21" xfId="0" applyFill="1" applyBorder="1"/>
    <xf numFmtId="165" fontId="0" fillId="9" borderId="22" xfId="0" applyNumberFormat="1" applyFill="1" applyBorder="1"/>
    <xf numFmtId="9" fontId="0" fillId="9" borderId="22" xfId="0" applyNumberFormat="1" applyFill="1" applyBorder="1"/>
    <xf numFmtId="9" fontId="0" fillId="9" borderId="23" xfId="0" applyNumberFormat="1" applyFill="1" applyBorder="1"/>
    <xf numFmtId="9" fontId="0" fillId="9" borderId="20" xfId="0" applyNumberForma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ovaay\AppData\Local\Microsoft\Windows\Temporary%20Internet%20Files\Content.Outlook\C2L9X8XI\&#1055;&#1088;&#1077;&#1076;&#1074;&#1072;&#1088;&#1080;&#1090;&#1077;&#1083;&#1100;&#1085;&#1099;&#1077;%20&#1089;&#1074;&#1077;&#1076;&#1077;&#1085;&#1080;&#1103;_&#1103;&#1085;&#1074;&#1072;&#1088;&#1100;-&#1085;&#1086;&#1103;&#1073;&#1088;&#1100;%202016-2017_&#1057;&#1052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-ноябрь 2016"/>
      <sheetName val="янв-ноябрь 2017"/>
      <sheetName val="ноябрь 2016"/>
      <sheetName val="ноябрь 2017"/>
      <sheetName val="прирост"/>
      <sheetName val="Помесячно"/>
      <sheetName val="Нарастающим"/>
    </sheetNames>
    <sheetDataSet>
      <sheetData sheetId="0">
        <row r="4">
          <cell r="D4">
            <v>35433736</v>
          </cell>
          <cell r="E4">
            <v>213669776229.22998</v>
          </cell>
          <cell r="F4">
            <v>2303445</v>
          </cell>
          <cell r="G4">
            <v>2170196</v>
          </cell>
          <cell r="H4">
            <v>147981689214.91315</v>
          </cell>
        </row>
      </sheetData>
      <sheetData sheetId="1">
        <row r="4">
          <cell r="D4">
            <v>35369231</v>
          </cell>
          <cell r="E4">
            <v>205756073860.06998</v>
          </cell>
          <cell r="F4">
            <v>2268515</v>
          </cell>
          <cell r="G4">
            <v>2195879</v>
          </cell>
          <cell r="H4">
            <v>167920890490.37003</v>
          </cell>
        </row>
      </sheetData>
      <sheetData sheetId="2">
        <row r="4">
          <cell r="D4">
            <v>3118554</v>
          </cell>
          <cell r="E4">
            <v>19012272170.169998</v>
          </cell>
          <cell r="F4">
            <v>201308</v>
          </cell>
          <cell r="G4">
            <v>200712</v>
          </cell>
          <cell r="H4">
            <v>16471632350.8276</v>
          </cell>
        </row>
      </sheetData>
      <sheetData sheetId="3">
        <row r="4">
          <cell r="D4">
            <v>3161653</v>
          </cell>
          <cell r="E4">
            <v>18349083401.939999</v>
          </cell>
          <cell r="F4">
            <v>189046</v>
          </cell>
          <cell r="G4">
            <v>183096</v>
          </cell>
          <cell r="H4">
            <v>12932850698.360004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89"/>
  <sheetViews>
    <sheetView workbookViewId="0">
      <selection sqref="A1:H1"/>
    </sheetView>
  </sheetViews>
  <sheetFormatPr defaultRowHeight="15" x14ac:dyDescent="0.25"/>
  <cols>
    <col min="1" max="1" width="5.85546875" bestFit="1" customWidth="1"/>
    <col min="2" max="2" width="6.5703125" bestFit="1" customWidth="1"/>
    <col min="3" max="3" width="27.7109375" bestFit="1" customWidth="1"/>
    <col min="4" max="4" width="19.85546875" customWidth="1"/>
    <col min="5" max="5" width="18.140625" customWidth="1"/>
    <col min="6" max="6" width="10.85546875" customWidth="1"/>
    <col min="7" max="7" width="12.140625" customWidth="1"/>
    <col min="8" max="8" width="16.85546875" customWidth="1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</row>
    <row r="2" spans="1:12" ht="34.5" customHeight="1" x14ac:dyDescent="0.25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7"/>
      <c r="H2" s="4" t="s">
        <v>7</v>
      </c>
      <c r="I2" s="6" t="s">
        <v>8</v>
      </c>
      <c r="J2" s="4" t="s">
        <v>9</v>
      </c>
      <c r="K2" s="4" t="s">
        <v>10</v>
      </c>
      <c r="L2" s="4" t="s">
        <v>11</v>
      </c>
    </row>
    <row r="3" spans="1:12" ht="25.5" x14ac:dyDescent="0.25">
      <c r="A3" s="4"/>
      <c r="B3" s="8"/>
      <c r="C3" s="4"/>
      <c r="D3" s="6"/>
      <c r="E3" s="4"/>
      <c r="F3" s="9" t="s">
        <v>12</v>
      </c>
      <c r="G3" s="9" t="s">
        <v>13</v>
      </c>
      <c r="H3" s="4"/>
      <c r="I3" s="6"/>
      <c r="J3" s="4"/>
      <c r="K3" s="4"/>
      <c r="L3" s="4"/>
    </row>
    <row r="4" spans="1:12" ht="15.75" x14ac:dyDescent="0.25">
      <c r="A4" s="10"/>
      <c r="B4" s="11"/>
      <c r="C4" s="12" t="s">
        <v>14</v>
      </c>
      <c r="D4" s="13">
        <f t="shared" ref="D4:J4" si="0">SUM(D5:D89)</f>
        <v>35433736</v>
      </c>
      <c r="E4" s="13">
        <f t="shared" si="0"/>
        <v>213669776229.22998</v>
      </c>
      <c r="F4" s="13">
        <f t="shared" si="0"/>
        <v>2303445</v>
      </c>
      <c r="G4" s="13">
        <f t="shared" si="0"/>
        <v>2170196</v>
      </c>
      <c r="H4" s="13">
        <f t="shared" si="0"/>
        <v>147981689214.91315</v>
      </c>
      <c r="I4" s="14">
        <f t="shared" si="0"/>
        <v>1</v>
      </c>
      <c r="J4" s="14">
        <f t="shared" si="0"/>
        <v>0.99999999999999944</v>
      </c>
      <c r="K4" s="13">
        <f t="shared" ref="K4:K67" si="1">E4/D4</f>
        <v>6030.1227121303264</v>
      </c>
      <c r="L4" s="13">
        <f t="shared" ref="L4:L67" si="2">H4/G4</f>
        <v>68188.167895855091</v>
      </c>
    </row>
    <row r="5" spans="1:12" ht="25.5" x14ac:dyDescent="0.25">
      <c r="A5" s="15">
        <v>1</v>
      </c>
      <c r="B5" s="15">
        <v>1</v>
      </c>
      <c r="C5" s="16" t="s">
        <v>15</v>
      </c>
      <c r="D5" s="17">
        <v>9383687</v>
      </c>
      <c r="E5" s="17">
        <v>50084183928</v>
      </c>
      <c r="F5" s="17">
        <v>822987</v>
      </c>
      <c r="G5" s="17">
        <v>780198</v>
      </c>
      <c r="H5" s="17">
        <v>61981225575</v>
      </c>
      <c r="I5" s="18">
        <f t="shared" ref="I5:I68" si="3">D5/$D$4</f>
        <v>0.26482352862819769</v>
      </c>
      <c r="J5" s="18">
        <f t="shared" ref="J5:J68" si="4">E5/$E$4</f>
        <v>0.23439994561640062</v>
      </c>
      <c r="K5" s="17">
        <f t="shared" si="1"/>
        <v>5337.3672766365717</v>
      </c>
      <c r="L5" s="17">
        <f t="shared" si="2"/>
        <v>79442.943425899575</v>
      </c>
    </row>
    <row r="6" spans="1:12" ht="25.5" x14ac:dyDescent="0.25">
      <c r="A6" s="15">
        <v>2</v>
      </c>
      <c r="B6" s="15">
        <v>1209</v>
      </c>
      <c r="C6" s="19" t="s">
        <v>16</v>
      </c>
      <c r="D6" s="17">
        <v>4741835</v>
      </c>
      <c r="E6" s="17">
        <v>31798072417.299999</v>
      </c>
      <c r="F6" s="17">
        <v>257063</v>
      </c>
      <c r="G6" s="17">
        <v>235136</v>
      </c>
      <c r="H6" s="17">
        <v>14667750728.370001</v>
      </c>
      <c r="I6" s="18">
        <f t="shared" si="3"/>
        <v>0.13382260905257068</v>
      </c>
      <c r="J6" s="18">
        <f t="shared" si="4"/>
        <v>0.14881876594088944</v>
      </c>
      <c r="K6" s="17">
        <f t="shared" si="1"/>
        <v>6705.8580522730126</v>
      </c>
      <c r="L6" s="17">
        <f t="shared" si="2"/>
        <v>62379.859861399367</v>
      </c>
    </row>
    <row r="7" spans="1:12" ht="25.5" x14ac:dyDescent="0.25">
      <c r="A7" s="15">
        <v>3</v>
      </c>
      <c r="B7" s="15">
        <v>928</v>
      </c>
      <c r="C7" s="20" t="s">
        <v>17</v>
      </c>
      <c r="D7" s="17">
        <v>3692032</v>
      </c>
      <c r="E7" s="17">
        <v>25560656877.200001</v>
      </c>
      <c r="F7" s="17">
        <v>176030</v>
      </c>
      <c r="G7" s="17">
        <v>157236</v>
      </c>
      <c r="H7" s="17">
        <v>9671092218.5300007</v>
      </c>
      <c r="I7" s="18">
        <f t="shared" si="3"/>
        <v>0.10419539164597263</v>
      </c>
      <c r="J7" s="18">
        <f t="shared" si="4"/>
        <v>0.11962691836105975</v>
      </c>
      <c r="K7" s="17">
        <f t="shared" si="1"/>
        <v>6923.1948361227642</v>
      </c>
      <c r="L7" s="17">
        <f t="shared" si="2"/>
        <v>61506.857326121251</v>
      </c>
    </row>
    <row r="8" spans="1:12" x14ac:dyDescent="0.25">
      <c r="A8" s="15">
        <v>4</v>
      </c>
      <c r="B8" s="15">
        <v>621</v>
      </c>
      <c r="C8" s="20" t="s">
        <v>18</v>
      </c>
      <c r="D8" s="17">
        <v>3097157</v>
      </c>
      <c r="E8" s="17">
        <v>18419605956</v>
      </c>
      <c r="F8" s="17">
        <v>183964</v>
      </c>
      <c r="G8" s="17">
        <v>169884</v>
      </c>
      <c r="H8" s="17">
        <v>11136493104</v>
      </c>
      <c r="I8" s="18">
        <f t="shared" si="3"/>
        <v>8.7407012345522922E-2</v>
      </c>
      <c r="J8" s="18">
        <f t="shared" si="4"/>
        <v>8.6205949578189348E-2</v>
      </c>
      <c r="K8" s="17">
        <f t="shared" si="1"/>
        <v>5947.2625882381808</v>
      </c>
      <c r="L8" s="17">
        <f t="shared" si="2"/>
        <v>65553.513597513593</v>
      </c>
    </row>
    <row r="9" spans="1:12" ht="25.5" x14ac:dyDescent="0.25">
      <c r="A9" s="15">
        <v>5</v>
      </c>
      <c r="B9" s="15">
        <v>2239</v>
      </c>
      <c r="C9" s="20" t="s">
        <v>19</v>
      </c>
      <c r="D9" s="17">
        <v>1820910</v>
      </c>
      <c r="E9" s="17">
        <v>12355559120.18</v>
      </c>
      <c r="F9" s="17">
        <v>110417</v>
      </c>
      <c r="G9" s="17">
        <v>112685</v>
      </c>
      <c r="H9" s="17">
        <v>6496621565</v>
      </c>
      <c r="I9" s="18">
        <f t="shared" si="3"/>
        <v>5.1389162012157E-2</v>
      </c>
      <c r="J9" s="18">
        <f t="shared" si="4"/>
        <v>5.7825488181934843E-2</v>
      </c>
      <c r="K9" s="17">
        <f t="shared" si="1"/>
        <v>6785.3760593219877</v>
      </c>
      <c r="L9" s="17">
        <f t="shared" si="2"/>
        <v>57652.940187247637</v>
      </c>
    </row>
    <row r="10" spans="1:12" x14ac:dyDescent="0.25">
      <c r="A10" s="15">
        <v>6</v>
      </c>
      <c r="B10" s="15">
        <v>1208</v>
      </c>
      <c r="C10" s="16" t="s">
        <v>20</v>
      </c>
      <c r="D10" s="17">
        <v>1550414</v>
      </c>
      <c r="E10" s="17">
        <v>9439745868.2399998</v>
      </c>
      <c r="F10" s="17">
        <v>81596</v>
      </c>
      <c r="G10" s="17">
        <v>75527</v>
      </c>
      <c r="H10" s="17">
        <v>3719359099.5</v>
      </c>
      <c r="I10" s="18">
        <f t="shared" si="3"/>
        <v>4.3755307089266567E-2</v>
      </c>
      <c r="J10" s="18">
        <f t="shared" si="4"/>
        <v>4.4179134900730263E-2</v>
      </c>
      <c r="K10" s="17">
        <f t="shared" si="1"/>
        <v>6088.532397308074</v>
      </c>
      <c r="L10" s="17">
        <f t="shared" si="2"/>
        <v>49245.423484316867</v>
      </c>
    </row>
    <row r="11" spans="1:12" x14ac:dyDescent="0.25">
      <c r="A11" s="15">
        <v>7</v>
      </c>
      <c r="B11" s="15">
        <v>1307</v>
      </c>
      <c r="C11" s="20" t="s">
        <v>21</v>
      </c>
      <c r="D11" s="17">
        <v>1320878</v>
      </c>
      <c r="E11" s="17">
        <v>7620115915</v>
      </c>
      <c r="F11" s="17">
        <v>72150</v>
      </c>
      <c r="G11" s="17">
        <v>72590</v>
      </c>
      <c r="H11" s="17">
        <v>4395838862</v>
      </c>
      <c r="I11" s="18">
        <f t="shared" si="3"/>
        <v>3.7277412689421176E-2</v>
      </c>
      <c r="J11" s="18">
        <f t="shared" si="4"/>
        <v>3.5663050008649611E-2</v>
      </c>
      <c r="K11" s="17">
        <f t="shared" si="1"/>
        <v>5768.9778427682195</v>
      </c>
      <c r="L11" s="17">
        <f t="shared" si="2"/>
        <v>60557.085852045733</v>
      </c>
    </row>
    <row r="12" spans="1:12" x14ac:dyDescent="0.25">
      <c r="A12" s="15">
        <v>8</v>
      </c>
      <c r="B12" s="15">
        <v>1427</v>
      </c>
      <c r="C12" s="20" t="s">
        <v>22</v>
      </c>
      <c r="D12" s="17">
        <v>845625</v>
      </c>
      <c r="E12" s="17">
        <v>5726424506</v>
      </c>
      <c r="F12" s="17">
        <v>62518</v>
      </c>
      <c r="G12" s="17">
        <v>50366</v>
      </c>
      <c r="H12" s="17">
        <v>3611441853</v>
      </c>
      <c r="I12" s="18">
        <f t="shared" si="3"/>
        <v>2.3864968684081181E-2</v>
      </c>
      <c r="J12" s="18">
        <f t="shared" si="4"/>
        <v>2.6800348683178085E-2</v>
      </c>
      <c r="K12" s="17">
        <f t="shared" si="1"/>
        <v>6771.8249886178864</v>
      </c>
      <c r="L12" s="17">
        <f t="shared" si="2"/>
        <v>71703.964043203741</v>
      </c>
    </row>
    <row r="13" spans="1:12" ht="25.5" x14ac:dyDescent="0.25">
      <c r="A13" s="15">
        <v>9</v>
      </c>
      <c r="B13" s="15">
        <v>2243</v>
      </c>
      <c r="C13" s="20" t="s">
        <v>23</v>
      </c>
      <c r="D13" s="17">
        <v>797948</v>
      </c>
      <c r="E13" s="17">
        <v>4409140941</v>
      </c>
      <c r="F13" s="17">
        <v>47117</v>
      </c>
      <c r="G13" s="17">
        <v>46988</v>
      </c>
      <c r="H13" s="17">
        <v>2987229735</v>
      </c>
      <c r="I13" s="18">
        <f t="shared" si="3"/>
        <v>2.2519443052801433E-2</v>
      </c>
      <c r="J13" s="18">
        <f t="shared" si="4"/>
        <v>2.063530471558022E-2</v>
      </c>
      <c r="K13" s="17">
        <f t="shared" si="1"/>
        <v>5525.5993385533893</v>
      </c>
      <c r="L13" s="17">
        <f t="shared" si="2"/>
        <v>63574.311207116712</v>
      </c>
    </row>
    <row r="14" spans="1:12" x14ac:dyDescent="0.25">
      <c r="A14" s="15">
        <v>10</v>
      </c>
      <c r="B14" s="15">
        <v>3211</v>
      </c>
      <c r="C14" s="20" t="s">
        <v>24</v>
      </c>
      <c r="D14" s="17">
        <v>789806</v>
      </c>
      <c r="E14" s="17">
        <v>4520940517</v>
      </c>
      <c r="F14" s="17">
        <v>35064</v>
      </c>
      <c r="G14" s="17">
        <v>32330</v>
      </c>
      <c r="H14" s="17">
        <v>1722110099</v>
      </c>
      <c r="I14" s="18">
        <f t="shared" si="3"/>
        <v>2.228966203281528E-2</v>
      </c>
      <c r="J14" s="18">
        <f t="shared" si="4"/>
        <v>2.1158540046159025E-2</v>
      </c>
      <c r="K14" s="17">
        <f t="shared" si="1"/>
        <v>5724.1151839818895</v>
      </c>
      <c r="L14" s="17">
        <f t="shared" si="2"/>
        <v>53266.628487472932</v>
      </c>
    </row>
    <row r="15" spans="1:12" ht="38.25" x14ac:dyDescent="0.25">
      <c r="A15" s="21">
        <v>11</v>
      </c>
      <c r="B15" s="22">
        <v>3295</v>
      </c>
      <c r="C15" s="23" t="s">
        <v>25</v>
      </c>
      <c r="D15" s="24">
        <v>610641</v>
      </c>
      <c r="E15" s="24">
        <v>2578961388</v>
      </c>
      <c r="F15" s="24">
        <v>16840</v>
      </c>
      <c r="G15" s="24">
        <v>15329</v>
      </c>
      <c r="H15" s="24">
        <v>918737318</v>
      </c>
      <c r="I15" s="25">
        <f t="shared" si="3"/>
        <v>1.7233322503729213E-2</v>
      </c>
      <c r="J15" s="25">
        <f t="shared" si="4"/>
        <v>1.2069846440206075E-2</v>
      </c>
      <c r="K15" s="24">
        <f t="shared" si="1"/>
        <v>4223.3675563874685</v>
      </c>
      <c r="L15" s="24">
        <f t="shared" si="2"/>
        <v>59934.589209994127</v>
      </c>
    </row>
    <row r="16" spans="1:12" ht="38.25" x14ac:dyDescent="0.25">
      <c r="A16" s="21">
        <v>12</v>
      </c>
      <c r="B16" s="22">
        <v>1284</v>
      </c>
      <c r="C16" s="23" t="s">
        <v>26</v>
      </c>
      <c r="D16" s="26">
        <v>608946</v>
      </c>
      <c r="E16" s="26">
        <v>4679925420</v>
      </c>
      <c r="F16" s="26">
        <v>36692</v>
      </c>
      <c r="G16" s="26">
        <v>33904</v>
      </c>
      <c r="H16" s="26">
        <v>2240099709.7231998</v>
      </c>
      <c r="I16" s="25">
        <f t="shared" si="3"/>
        <v>1.7185486735014337E-2</v>
      </c>
      <c r="J16" s="25">
        <f t="shared" si="4"/>
        <v>2.1902608326688496E-2</v>
      </c>
      <c r="K16" s="24">
        <f t="shared" si="1"/>
        <v>7685.2880550984819</v>
      </c>
      <c r="L16" s="24">
        <f t="shared" si="2"/>
        <v>66071.841367484652</v>
      </c>
    </row>
    <row r="17" spans="1:12" ht="25.5" x14ac:dyDescent="0.25">
      <c r="A17" s="21">
        <v>13</v>
      </c>
      <c r="B17" s="22">
        <v>1834</v>
      </c>
      <c r="C17" s="23" t="s">
        <v>27</v>
      </c>
      <c r="D17" s="24">
        <v>565386</v>
      </c>
      <c r="E17" s="24">
        <v>3039583022</v>
      </c>
      <c r="F17" s="24">
        <v>29692</v>
      </c>
      <c r="G17" s="24">
        <v>27222</v>
      </c>
      <c r="H17" s="24">
        <v>1617089007.6300001</v>
      </c>
      <c r="I17" s="25">
        <f t="shared" si="3"/>
        <v>1.5956149811580691E-2</v>
      </c>
      <c r="J17" s="25">
        <f t="shared" si="4"/>
        <v>1.4225610545588177E-2</v>
      </c>
      <c r="K17" s="24">
        <f t="shared" si="1"/>
        <v>5376.1200701821408</v>
      </c>
      <c r="L17" s="24">
        <f t="shared" si="2"/>
        <v>59403.754596649771</v>
      </c>
    </row>
    <row r="18" spans="1:12" ht="25.5" x14ac:dyDescent="0.25">
      <c r="A18" s="21">
        <v>14</v>
      </c>
      <c r="B18" s="22">
        <v>413</v>
      </c>
      <c r="C18" s="23" t="s">
        <v>28</v>
      </c>
      <c r="D18" s="24">
        <v>463657</v>
      </c>
      <c r="E18" s="24">
        <v>2559841352</v>
      </c>
      <c r="F18" s="24">
        <v>25484</v>
      </c>
      <c r="G18" s="24">
        <v>23014</v>
      </c>
      <c r="H18" s="24">
        <v>1618634768</v>
      </c>
      <c r="I18" s="25">
        <f t="shared" si="3"/>
        <v>1.3085185259606833E-2</v>
      </c>
      <c r="J18" s="25">
        <f t="shared" si="4"/>
        <v>1.1980362394603445E-2</v>
      </c>
      <c r="K18" s="24">
        <f t="shared" si="1"/>
        <v>5520.9807077214409</v>
      </c>
      <c r="L18" s="24">
        <f t="shared" si="2"/>
        <v>70332.613539584607</v>
      </c>
    </row>
    <row r="19" spans="1:12" x14ac:dyDescent="0.25">
      <c r="A19" s="21">
        <v>15</v>
      </c>
      <c r="B19" s="22">
        <v>3116</v>
      </c>
      <c r="C19" s="23" t="s">
        <v>29</v>
      </c>
      <c r="D19" s="24">
        <v>332388</v>
      </c>
      <c r="E19" s="24">
        <v>1822371708</v>
      </c>
      <c r="F19" s="24">
        <v>22754</v>
      </c>
      <c r="G19" s="24">
        <v>19738</v>
      </c>
      <c r="H19" s="24">
        <v>1297618175</v>
      </c>
      <c r="I19" s="25">
        <f t="shared" si="3"/>
        <v>9.3805519124486331E-3</v>
      </c>
      <c r="J19" s="25">
        <f t="shared" si="4"/>
        <v>8.5289166308898864E-3</v>
      </c>
      <c r="K19" s="24">
        <f t="shared" si="1"/>
        <v>5482.6639589876895</v>
      </c>
      <c r="L19" s="24">
        <f t="shared" si="2"/>
        <v>65742.130661667848</v>
      </c>
    </row>
    <row r="20" spans="1:12" x14ac:dyDescent="0.25">
      <c r="A20" s="21">
        <v>16</v>
      </c>
      <c r="B20" s="22">
        <v>2182</v>
      </c>
      <c r="C20" s="23" t="s">
        <v>30</v>
      </c>
      <c r="D20" s="24">
        <v>322631</v>
      </c>
      <c r="E20" s="24">
        <v>1648770523</v>
      </c>
      <c r="F20" s="24">
        <v>16448</v>
      </c>
      <c r="G20" s="24">
        <v>16392</v>
      </c>
      <c r="H20" s="24">
        <v>985829764</v>
      </c>
      <c r="I20" s="25">
        <f t="shared" si="3"/>
        <v>9.1051928591441775E-3</v>
      </c>
      <c r="J20" s="25">
        <f t="shared" si="4"/>
        <v>7.7164424098575364E-3</v>
      </c>
      <c r="K20" s="24">
        <f t="shared" si="1"/>
        <v>5110.3908892821828</v>
      </c>
      <c r="L20" s="24">
        <f t="shared" si="2"/>
        <v>60140.90800390434</v>
      </c>
    </row>
    <row r="21" spans="1:12" x14ac:dyDescent="0.25">
      <c r="A21" s="21">
        <v>17</v>
      </c>
      <c r="B21" s="22">
        <v>2290</v>
      </c>
      <c r="C21" s="23" t="s">
        <v>31</v>
      </c>
      <c r="D21" s="24">
        <v>302845</v>
      </c>
      <c r="E21" s="24">
        <v>1540770262</v>
      </c>
      <c r="F21" s="24">
        <v>13803</v>
      </c>
      <c r="G21" s="24">
        <v>12410</v>
      </c>
      <c r="H21" s="24">
        <v>956517355</v>
      </c>
      <c r="I21" s="25">
        <f t="shared" si="3"/>
        <v>8.5467984521869211E-3</v>
      </c>
      <c r="J21" s="25">
        <f t="shared" si="4"/>
        <v>7.2109883259625137E-3</v>
      </c>
      <c r="K21" s="24">
        <f t="shared" si="1"/>
        <v>5087.6529643877229</v>
      </c>
      <c r="L21" s="24">
        <f t="shared" si="2"/>
        <v>77076.338033843669</v>
      </c>
    </row>
    <row r="22" spans="1:12" x14ac:dyDescent="0.25">
      <c r="A22" s="21">
        <v>18</v>
      </c>
      <c r="B22" s="22">
        <v>2489</v>
      </c>
      <c r="C22" s="23" t="s">
        <v>32</v>
      </c>
      <c r="D22" s="24">
        <v>275123</v>
      </c>
      <c r="E22" s="24">
        <v>1469367401</v>
      </c>
      <c r="F22" s="24">
        <v>14383</v>
      </c>
      <c r="G22" s="24">
        <v>13860</v>
      </c>
      <c r="H22" s="24">
        <v>978671830</v>
      </c>
      <c r="I22" s="25">
        <f t="shared" si="3"/>
        <v>7.7644366938896875E-3</v>
      </c>
      <c r="J22" s="25">
        <f t="shared" si="4"/>
        <v>6.8768144326768425E-3</v>
      </c>
      <c r="K22" s="24">
        <f t="shared" si="1"/>
        <v>5340.7654067453468</v>
      </c>
      <c r="L22" s="24">
        <f t="shared" si="2"/>
        <v>70611.243145743152</v>
      </c>
    </row>
    <row r="23" spans="1:12" x14ac:dyDescent="0.25">
      <c r="A23" s="21">
        <v>19</v>
      </c>
      <c r="B23" s="22">
        <v>983</v>
      </c>
      <c r="C23" s="27" t="s">
        <v>33</v>
      </c>
      <c r="D23" s="26">
        <v>269665</v>
      </c>
      <c r="E23" s="26">
        <v>1794347695</v>
      </c>
      <c r="F23" s="26">
        <v>50109</v>
      </c>
      <c r="G23" s="26">
        <v>54216</v>
      </c>
      <c r="H23" s="26">
        <v>3137654288</v>
      </c>
      <c r="I23" s="25">
        <f t="shared" si="3"/>
        <v>7.6104026964585389E-3</v>
      </c>
      <c r="J23" s="25">
        <f t="shared" si="4"/>
        <v>8.3977609124978973E-3</v>
      </c>
      <c r="K23" s="24">
        <f t="shared" si="1"/>
        <v>6653.9880778002334</v>
      </c>
      <c r="L23" s="24">
        <f t="shared" si="2"/>
        <v>57873.216172347646</v>
      </c>
    </row>
    <row r="24" spans="1:12" ht="38.25" x14ac:dyDescent="0.25">
      <c r="A24" s="21">
        <v>20</v>
      </c>
      <c r="B24" s="22">
        <v>1083</v>
      </c>
      <c r="C24" s="27" t="s">
        <v>34</v>
      </c>
      <c r="D24" s="24">
        <v>261682</v>
      </c>
      <c r="E24" s="24">
        <v>1565759170</v>
      </c>
      <c r="F24" s="24">
        <v>14169</v>
      </c>
      <c r="G24" s="24">
        <v>13715</v>
      </c>
      <c r="H24" s="24">
        <v>824824625</v>
      </c>
      <c r="I24" s="25">
        <f t="shared" si="3"/>
        <v>7.3851089255730753E-3</v>
      </c>
      <c r="J24" s="25">
        <f t="shared" si="4"/>
        <v>7.3279393914851892E-3</v>
      </c>
      <c r="K24" s="24">
        <f t="shared" si="1"/>
        <v>5983.442384267928</v>
      </c>
      <c r="L24" s="24">
        <f t="shared" si="2"/>
        <v>60140.329930732776</v>
      </c>
    </row>
    <row r="25" spans="1:12" ht="51" x14ac:dyDescent="0.25">
      <c r="A25" s="21">
        <v>21</v>
      </c>
      <c r="B25" s="22">
        <v>3568</v>
      </c>
      <c r="C25" s="23" t="s">
        <v>35</v>
      </c>
      <c r="D25" s="24">
        <v>246637</v>
      </c>
      <c r="E25" s="24">
        <v>1326483601</v>
      </c>
      <c r="F25" s="24">
        <v>14461</v>
      </c>
      <c r="G25" s="24">
        <v>13320</v>
      </c>
      <c r="H25" s="24">
        <v>819655480</v>
      </c>
      <c r="I25" s="25">
        <f t="shared" si="3"/>
        <v>6.9605135625551871E-3</v>
      </c>
      <c r="J25" s="25">
        <f t="shared" si="4"/>
        <v>6.2081012317667106E-3</v>
      </c>
      <c r="K25" s="24">
        <f t="shared" si="1"/>
        <v>5378.2830678284281</v>
      </c>
      <c r="L25" s="24">
        <f t="shared" si="2"/>
        <v>61535.696696696694</v>
      </c>
    </row>
    <row r="26" spans="1:12" ht="25.5" x14ac:dyDescent="0.25">
      <c r="A26" s="21">
        <v>22</v>
      </c>
      <c r="B26" s="22">
        <v>632</v>
      </c>
      <c r="C26" s="23" t="s">
        <v>36</v>
      </c>
      <c r="D26" s="24">
        <v>209086</v>
      </c>
      <c r="E26" s="24">
        <v>1138830379</v>
      </c>
      <c r="F26" s="24">
        <v>10384</v>
      </c>
      <c r="G26" s="24">
        <v>10381</v>
      </c>
      <c r="H26" s="24">
        <v>544555589</v>
      </c>
      <c r="I26" s="25">
        <f t="shared" si="3"/>
        <v>5.9007607890965829E-3</v>
      </c>
      <c r="J26" s="25">
        <f t="shared" si="4"/>
        <v>5.3298618040308887E-3</v>
      </c>
      <c r="K26" s="24">
        <f t="shared" si="1"/>
        <v>5446.7079527084552</v>
      </c>
      <c r="L26" s="24">
        <f t="shared" si="2"/>
        <v>52456.949137847994</v>
      </c>
    </row>
    <row r="27" spans="1:12" ht="51" x14ac:dyDescent="0.25">
      <c r="A27" s="21">
        <v>23</v>
      </c>
      <c r="B27" s="22">
        <v>2346</v>
      </c>
      <c r="C27" s="23" t="s">
        <v>37</v>
      </c>
      <c r="D27" s="24">
        <v>191935</v>
      </c>
      <c r="E27" s="24">
        <v>1292094903</v>
      </c>
      <c r="F27" s="24">
        <v>12938</v>
      </c>
      <c r="G27" s="24">
        <v>12639</v>
      </c>
      <c r="H27" s="24">
        <v>752368495</v>
      </c>
      <c r="I27" s="25">
        <f t="shared" si="3"/>
        <v>5.4167305417639278E-3</v>
      </c>
      <c r="J27" s="25">
        <f t="shared" si="4"/>
        <v>6.0471580295652578E-3</v>
      </c>
      <c r="K27" s="24">
        <f t="shared" si="1"/>
        <v>6731.9399953109123</v>
      </c>
      <c r="L27" s="24">
        <f t="shared" si="2"/>
        <v>59527.533428277551</v>
      </c>
    </row>
    <row r="28" spans="1:12" x14ac:dyDescent="0.25">
      <c r="A28" s="21">
        <v>24</v>
      </c>
      <c r="B28" s="22">
        <v>1858</v>
      </c>
      <c r="C28" s="23" t="s">
        <v>38</v>
      </c>
      <c r="D28" s="24">
        <v>165601</v>
      </c>
      <c r="E28" s="24">
        <v>1351801532</v>
      </c>
      <c r="F28" s="24">
        <v>15384</v>
      </c>
      <c r="G28" s="24">
        <v>13888</v>
      </c>
      <c r="H28" s="24">
        <v>938076058</v>
      </c>
      <c r="I28" s="25">
        <f t="shared" si="3"/>
        <v>4.6735404925972246E-3</v>
      </c>
      <c r="J28" s="25">
        <f t="shared" si="4"/>
        <v>6.3265921641147572E-3</v>
      </c>
      <c r="K28" s="24">
        <f t="shared" si="1"/>
        <v>8163.0034359695892</v>
      </c>
      <c r="L28" s="24">
        <f t="shared" si="2"/>
        <v>67545.799107142855</v>
      </c>
    </row>
    <row r="29" spans="1:12" x14ac:dyDescent="0.25">
      <c r="A29" s="21">
        <v>25</v>
      </c>
      <c r="B29" s="22">
        <v>1551</v>
      </c>
      <c r="C29" s="23" t="s">
        <v>39</v>
      </c>
      <c r="D29" s="24">
        <v>147333</v>
      </c>
      <c r="E29" s="24">
        <v>702005287</v>
      </c>
      <c r="F29" s="24">
        <v>5196</v>
      </c>
      <c r="G29" s="24">
        <v>4943</v>
      </c>
      <c r="H29" s="24">
        <v>367329731</v>
      </c>
      <c r="I29" s="25">
        <f t="shared" si="3"/>
        <v>4.157986614789928E-3</v>
      </c>
      <c r="J29" s="25">
        <f t="shared" si="4"/>
        <v>3.2854683492852641E-3</v>
      </c>
      <c r="K29" s="24">
        <f t="shared" si="1"/>
        <v>4764.752546951464</v>
      </c>
      <c r="L29" s="24">
        <f t="shared" si="2"/>
        <v>74313.11571919886</v>
      </c>
    </row>
    <row r="30" spans="1:12" x14ac:dyDescent="0.25">
      <c r="A30" s="21">
        <v>26</v>
      </c>
      <c r="B30" s="22">
        <v>397</v>
      </c>
      <c r="C30" s="23" t="s">
        <v>40</v>
      </c>
      <c r="D30" s="24">
        <v>137941</v>
      </c>
      <c r="E30" s="24">
        <v>708415616.02999997</v>
      </c>
      <c r="F30" s="24">
        <v>6738</v>
      </c>
      <c r="G30" s="24">
        <v>6364</v>
      </c>
      <c r="H30" s="24">
        <v>399441127.80000001</v>
      </c>
      <c r="I30" s="25">
        <f t="shared" si="3"/>
        <v>3.8929284792323339E-3</v>
      </c>
      <c r="J30" s="25">
        <f t="shared" si="4"/>
        <v>3.3154694525911561E-3</v>
      </c>
      <c r="K30" s="24">
        <f t="shared" si="1"/>
        <v>5135.6421660710012</v>
      </c>
      <c r="L30" s="24">
        <f t="shared" si="2"/>
        <v>62765.733469516032</v>
      </c>
    </row>
    <row r="31" spans="1:12" x14ac:dyDescent="0.25">
      <c r="A31" s="21">
        <v>27</v>
      </c>
      <c r="B31" s="22">
        <v>3954</v>
      </c>
      <c r="C31" s="23" t="s">
        <v>41</v>
      </c>
      <c r="D31" s="24">
        <v>133967</v>
      </c>
      <c r="E31" s="24">
        <v>602889649</v>
      </c>
      <c r="F31" s="24">
        <v>5087</v>
      </c>
      <c r="G31" s="24">
        <v>4045</v>
      </c>
      <c r="H31" s="24">
        <v>252481759</v>
      </c>
      <c r="I31" s="25">
        <f t="shared" si="3"/>
        <v>3.7807754734076023E-3</v>
      </c>
      <c r="J31" s="25">
        <f t="shared" si="4"/>
        <v>2.8215953591546133E-3</v>
      </c>
      <c r="K31" s="24">
        <f t="shared" si="1"/>
        <v>4500.2847641583376</v>
      </c>
      <c r="L31" s="24">
        <f t="shared" si="2"/>
        <v>62418.23461063041</v>
      </c>
    </row>
    <row r="32" spans="1:12" x14ac:dyDescent="0.25">
      <c r="A32" s="21">
        <v>28</v>
      </c>
      <c r="B32" s="22">
        <v>3983</v>
      </c>
      <c r="C32" s="23" t="s">
        <v>42</v>
      </c>
      <c r="D32" s="24">
        <v>122121</v>
      </c>
      <c r="E32" s="24">
        <v>555892177</v>
      </c>
      <c r="F32" s="24">
        <v>5271</v>
      </c>
      <c r="G32" s="24">
        <v>4437</v>
      </c>
      <c r="H32" s="24">
        <v>208541800</v>
      </c>
      <c r="I32" s="25">
        <f t="shared" si="3"/>
        <v>3.4464613045601515E-3</v>
      </c>
      <c r="J32" s="25">
        <f t="shared" si="4"/>
        <v>2.6016415929767519E-3</v>
      </c>
      <c r="K32" s="24">
        <f t="shared" si="1"/>
        <v>4551.9785868114413</v>
      </c>
      <c r="L32" s="24">
        <f t="shared" si="2"/>
        <v>47000.63105702051</v>
      </c>
    </row>
    <row r="33" spans="1:12" ht="25.5" x14ac:dyDescent="0.25">
      <c r="A33" s="21">
        <v>29</v>
      </c>
      <c r="B33" s="22">
        <v>1111</v>
      </c>
      <c r="C33" s="27" t="s">
        <v>43</v>
      </c>
      <c r="D33" s="24">
        <v>118743</v>
      </c>
      <c r="E33" s="24">
        <v>853332731</v>
      </c>
      <c r="F33" s="24">
        <v>6469</v>
      </c>
      <c r="G33" s="24">
        <v>5546</v>
      </c>
      <c r="H33" s="24">
        <v>426136309</v>
      </c>
      <c r="I33" s="25">
        <f t="shared" si="3"/>
        <v>3.3511284274398839E-3</v>
      </c>
      <c r="J33" s="25">
        <f t="shared" si="4"/>
        <v>3.993698809720868E-3</v>
      </c>
      <c r="K33" s="24">
        <f t="shared" si="1"/>
        <v>7186.3834583933367</v>
      </c>
      <c r="L33" s="24">
        <f t="shared" si="2"/>
        <v>76836.694734944103</v>
      </c>
    </row>
    <row r="34" spans="1:12" ht="38.25" x14ac:dyDescent="0.25">
      <c r="A34" s="21">
        <v>30</v>
      </c>
      <c r="B34" s="22">
        <v>1675</v>
      </c>
      <c r="C34" s="23" t="s">
        <v>44</v>
      </c>
      <c r="D34" s="24">
        <v>116055</v>
      </c>
      <c r="E34" s="24">
        <v>692043109</v>
      </c>
      <c r="F34" s="24">
        <v>5965</v>
      </c>
      <c r="G34" s="24">
        <v>5764</v>
      </c>
      <c r="H34" s="24">
        <v>384437917</v>
      </c>
      <c r="I34" s="25">
        <f t="shared" si="3"/>
        <v>3.275268518115053E-3</v>
      </c>
      <c r="J34" s="25">
        <f t="shared" si="4"/>
        <v>3.2388441697882428E-3</v>
      </c>
      <c r="K34" s="24">
        <f t="shared" si="1"/>
        <v>5963.0615570203781</v>
      </c>
      <c r="L34" s="24">
        <f t="shared" si="2"/>
        <v>66696.376995142258</v>
      </c>
    </row>
    <row r="35" spans="1:12" x14ac:dyDescent="0.25">
      <c r="A35" s="21">
        <v>31</v>
      </c>
      <c r="B35" s="22">
        <v>177</v>
      </c>
      <c r="C35" s="23" t="s">
        <v>45</v>
      </c>
      <c r="D35" s="24">
        <v>109764</v>
      </c>
      <c r="E35" s="24">
        <v>787374333.36000001</v>
      </c>
      <c r="F35" s="24">
        <v>5872</v>
      </c>
      <c r="G35" s="24">
        <v>5232</v>
      </c>
      <c r="H35" s="24">
        <v>338116427.86000001</v>
      </c>
      <c r="I35" s="25">
        <f t="shared" si="3"/>
        <v>3.0977258508670946E-3</v>
      </c>
      <c r="J35" s="25">
        <f t="shared" si="4"/>
        <v>3.6850056533746086E-3</v>
      </c>
      <c r="K35" s="24">
        <f t="shared" si="1"/>
        <v>7173.3385569039028</v>
      </c>
      <c r="L35" s="24">
        <f t="shared" si="2"/>
        <v>64624.699514525993</v>
      </c>
    </row>
    <row r="36" spans="1:12" x14ac:dyDescent="0.25">
      <c r="A36" s="21">
        <v>32</v>
      </c>
      <c r="B36" s="22">
        <v>1216</v>
      </c>
      <c r="C36" s="23" t="s">
        <v>46</v>
      </c>
      <c r="D36" s="24">
        <v>106988</v>
      </c>
      <c r="E36" s="24">
        <v>625353034</v>
      </c>
      <c r="F36" s="24">
        <v>6151</v>
      </c>
      <c r="G36" s="24">
        <v>5740</v>
      </c>
      <c r="H36" s="24">
        <v>283455170</v>
      </c>
      <c r="I36" s="25">
        <f t="shared" si="3"/>
        <v>3.019382432606034E-3</v>
      </c>
      <c r="J36" s="25">
        <f t="shared" si="4"/>
        <v>2.9267266762572283E-3</v>
      </c>
      <c r="K36" s="24">
        <f t="shared" si="1"/>
        <v>5845.076401091711</v>
      </c>
      <c r="L36" s="24">
        <f t="shared" si="2"/>
        <v>49382.433797909405</v>
      </c>
    </row>
    <row r="37" spans="1:12" ht="51" x14ac:dyDescent="0.25">
      <c r="A37" s="21">
        <v>33</v>
      </c>
      <c r="B37" s="22">
        <v>2353</v>
      </c>
      <c r="C37" s="23" t="s">
        <v>47</v>
      </c>
      <c r="D37" s="24">
        <v>105044</v>
      </c>
      <c r="E37" s="24">
        <v>606800855</v>
      </c>
      <c r="F37" s="24">
        <v>5599</v>
      </c>
      <c r="G37" s="24">
        <v>5806</v>
      </c>
      <c r="H37" s="24">
        <v>346508058</v>
      </c>
      <c r="I37" s="25">
        <f t="shared" si="3"/>
        <v>2.964519462469326E-3</v>
      </c>
      <c r="J37" s="25">
        <f t="shared" si="4"/>
        <v>2.8399002690441804E-3</v>
      </c>
      <c r="K37" s="24">
        <f t="shared" si="1"/>
        <v>5776.6350767297517</v>
      </c>
      <c r="L37" s="24">
        <f t="shared" si="2"/>
        <v>59681.029624526353</v>
      </c>
    </row>
    <row r="38" spans="1:12" x14ac:dyDescent="0.25">
      <c r="A38" s="21">
        <v>34</v>
      </c>
      <c r="B38" s="22">
        <v>66</v>
      </c>
      <c r="C38" s="23" t="s">
        <v>48</v>
      </c>
      <c r="D38" s="24">
        <v>93233</v>
      </c>
      <c r="E38" s="24">
        <v>441895172</v>
      </c>
      <c r="F38" s="24">
        <v>5048</v>
      </c>
      <c r="G38" s="24">
        <v>4984</v>
      </c>
      <c r="H38" s="24">
        <v>327920805</v>
      </c>
      <c r="I38" s="25">
        <f t="shared" si="3"/>
        <v>2.6311930528578752E-3</v>
      </c>
      <c r="J38" s="25">
        <f t="shared" si="4"/>
        <v>2.0681220329726207E-3</v>
      </c>
      <c r="K38" s="24">
        <f t="shared" si="1"/>
        <v>4739.6862913346131</v>
      </c>
      <c r="L38" s="24">
        <f t="shared" si="2"/>
        <v>65794.704052969508</v>
      </c>
    </row>
    <row r="39" spans="1:12" x14ac:dyDescent="0.25">
      <c r="A39" s="21">
        <v>35</v>
      </c>
      <c r="B39" s="22">
        <v>1587</v>
      </c>
      <c r="C39" s="27" t="s">
        <v>49</v>
      </c>
      <c r="D39" s="24">
        <v>92468</v>
      </c>
      <c r="E39" s="24">
        <v>610502178</v>
      </c>
      <c r="F39" s="24">
        <v>4988</v>
      </c>
      <c r="G39" s="24">
        <v>4822</v>
      </c>
      <c r="H39" s="24">
        <v>387880477</v>
      </c>
      <c r="I39" s="25">
        <f t="shared" si="3"/>
        <v>2.6096034581281524E-3</v>
      </c>
      <c r="J39" s="25">
        <f t="shared" si="4"/>
        <v>2.8572229014974903E-3</v>
      </c>
      <c r="K39" s="24">
        <f t="shared" si="1"/>
        <v>6602.3075874897258</v>
      </c>
      <c r="L39" s="24">
        <f t="shared" si="2"/>
        <v>80439.750518457076</v>
      </c>
    </row>
    <row r="40" spans="1:12" x14ac:dyDescent="0.25">
      <c r="A40" s="21">
        <v>36</v>
      </c>
      <c r="B40" s="22">
        <v>630</v>
      </c>
      <c r="C40" s="23" t="s">
        <v>50</v>
      </c>
      <c r="D40" s="24">
        <v>85851</v>
      </c>
      <c r="E40" s="24">
        <v>684253294</v>
      </c>
      <c r="F40" s="24">
        <v>5609</v>
      </c>
      <c r="G40" s="24">
        <v>4957</v>
      </c>
      <c r="H40" s="24">
        <v>331413944</v>
      </c>
      <c r="I40" s="25">
        <f t="shared" si="3"/>
        <v>2.4228605191391616E-3</v>
      </c>
      <c r="J40" s="25">
        <f t="shared" si="4"/>
        <v>3.2023869078512861E-3</v>
      </c>
      <c r="K40" s="24">
        <f t="shared" si="1"/>
        <v>7970.2425597838119</v>
      </c>
      <c r="L40" s="24">
        <f t="shared" si="2"/>
        <v>66857.765584022593</v>
      </c>
    </row>
    <row r="41" spans="1:12" ht="38.25" x14ac:dyDescent="0.25">
      <c r="A41" s="21">
        <v>37</v>
      </c>
      <c r="B41" s="22">
        <v>2027</v>
      </c>
      <c r="C41" s="23" t="s">
        <v>51</v>
      </c>
      <c r="D41" s="24">
        <v>83502</v>
      </c>
      <c r="E41" s="24">
        <v>384126133</v>
      </c>
      <c r="F41" s="24">
        <v>2360</v>
      </c>
      <c r="G41" s="24">
        <v>2145</v>
      </c>
      <c r="H41" s="24">
        <v>144755568</v>
      </c>
      <c r="I41" s="25">
        <f t="shared" si="3"/>
        <v>2.3565677635573059E-3</v>
      </c>
      <c r="J41" s="25">
        <f t="shared" si="4"/>
        <v>1.797756050382626E-3</v>
      </c>
      <c r="K41" s="24">
        <f t="shared" si="1"/>
        <v>4600.2027855620227</v>
      </c>
      <c r="L41" s="24">
        <f t="shared" si="2"/>
        <v>67485.113286713284</v>
      </c>
    </row>
    <row r="42" spans="1:12" ht="25.5" x14ac:dyDescent="0.25">
      <c r="A42" s="21">
        <v>38</v>
      </c>
      <c r="B42" s="22">
        <v>3467</v>
      </c>
      <c r="C42" s="23" t="s">
        <v>52</v>
      </c>
      <c r="D42" s="24">
        <v>81170</v>
      </c>
      <c r="E42" s="24">
        <v>483844180</v>
      </c>
      <c r="F42" s="24">
        <v>4713</v>
      </c>
      <c r="G42" s="24">
        <v>4653</v>
      </c>
      <c r="H42" s="24">
        <v>279601322</v>
      </c>
      <c r="I42" s="25">
        <f t="shared" si="3"/>
        <v>2.290754776747222E-3</v>
      </c>
      <c r="J42" s="25">
        <f t="shared" si="4"/>
        <v>2.2644483863778681E-3</v>
      </c>
      <c r="K42" s="24">
        <f t="shared" si="1"/>
        <v>5960.8744610077611</v>
      </c>
      <c r="L42" s="24">
        <f t="shared" si="2"/>
        <v>60090.548463356972</v>
      </c>
    </row>
    <row r="43" spans="1:12" x14ac:dyDescent="0.25">
      <c r="A43" s="21">
        <v>39</v>
      </c>
      <c r="B43" s="22">
        <v>319</v>
      </c>
      <c r="C43" s="27" t="s">
        <v>53</v>
      </c>
      <c r="D43" s="24">
        <v>77762</v>
      </c>
      <c r="E43" s="24">
        <v>446695159</v>
      </c>
      <c r="F43" s="24">
        <v>3745</v>
      </c>
      <c r="G43" s="24">
        <v>3816</v>
      </c>
      <c r="H43" s="24">
        <v>250766425</v>
      </c>
      <c r="I43" s="25">
        <f t="shared" si="3"/>
        <v>2.1945752488532399E-3</v>
      </c>
      <c r="J43" s="25">
        <f t="shared" si="4"/>
        <v>2.0905865437925806E-3</v>
      </c>
      <c r="K43" s="24">
        <f t="shared" si="1"/>
        <v>5744.3887631490961</v>
      </c>
      <c r="L43" s="24">
        <f t="shared" si="2"/>
        <v>65714.471960167721</v>
      </c>
    </row>
    <row r="44" spans="1:12" ht="25.5" x14ac:dyDescent="0.25">
      <c r="A44" s="21">
        <v>40</v>
      </c>
      <c r="B44" s="22">
        <v>3127</v>
      </c>
      <c r="C44" s="23" t="s">
        <v>54</v>
      </c>
      <c r="D44" s="26">
        <v>68248</v>
      </c>
      <c r="E44" s="26">
        <v>593094856.50999999</v>
      </c>
      <c r="F44" s="26">
        <v>3881</v>
      </c>
      <c r="G44" s="26">
        <v>3830</v>
      </c>
      <c r="H44" s="26">
        <v>185579419.74000001</v>
      </c>
      <c r="I44" s="25">
        <f t="shared" si="3"/>
        <v>1.9260740668158728E-3</v>
      </c>
      <c r="J44" s="25">
        <f t="shared" si="4"/>
        <v>2.7757545637793614E-3</v>
      </c>
      <c r="K44" s="24">
        <f t="shared" si="1"/>
        <v>8690.2891881080759</v>
      </c>
      <c r="L44" s="24">
        <f t="shared" si="2"/>
        <v>48454.156590078332</v>
      </c>
    </row>
    <row r="45" spans="1:12" ht="25.5" x14ac:dyDescent="0.25">
      <c r="A45" s="21">
        <v>41</v>
      </c>
      <c r="B45" s="22">
        <v>2214</v>
      </c>
      <c r="C45" s="23" t="s">
        <v>55</v>
      </c>
      <c r="D45" s="24">
        <v>64700</v>
      </c>
      <c r="E45" s="24">
        <v>407131760</v>
      </c>
      <c r="F45" s="24">
        <v>3830</v>
      </c>
      <c r="G45" s="24">
        <v>3859</v>
      </c>
      <c r="H45" s="24">
        <v>256582022</v>
      </c>
      <c r="I45" s="25">
        <f t="shared" si="3"/>
        <v>1.8259435019778892E-3</v>
      </c>
      <c r="J45" s="25">
        <f t="shared" si="4"/>
        <v>1.9054251246241743E-3</v>
      </c>
      <c r="K45" s="24">
        <f t="shared" si="1"/>
        <v>6292.608346213292</v>
      </c>
      <c r="L45" s="24">
        <f t="shared" si="2"/>
        <v>66489.251619590563</v>
      </c>
    </row>
    <row r="46" spans="1:12" ht="25.5" x14ac:dyDescent="0.25">
      <c r="A46" s="21">
        <v>42</v>
      </c>
      <c r="B46" s="22">
        <v>2619</v>
      </c>
      <c r="C46" s="23" t="s">
        <v>56</v>
      </c>
      <c r="D46" s="24">
        <v>63773</v>
      </c>
      <c r="E46" s="24">
        <v>350649711</v>
      </c>
      <c r="F46" s="24">
        <v>3176</v>
      </c>
      <c r="G46" s="24">
        <v>3042</v>
      </c>
      <c r="H46" s="24">
        <v>181016864</v>
      </c>
      <c r="I46" s="25">
        <f t="shared" si="3"/>
        <v>1.7997819930701069E-3</v>
      </c>
      <c r="J46" s="25">
        <f t="shared" si="4"/>
        <v>1.6410824085097309E-3</v>
      </c>
      <c r="K46" s="24">
        <f t="shared" si="1"/>
        <v>5498.4038856569396</v>
      </c>
      <c r="L46" s="24">
        <f t="shared" si="2"/>
        <v>59505.872452333992</v>
      </c>
    </row>
    <row r="47" spans="1:12" x14ac:dyDescent="0.25">
      <c r="A47" s="21">
        <v>43</v>
      </c>
      <c r="B47" s="22">
        <v>585</v>
      </c>
      <c r="C47" s="23" t="s">
        <v>57</v>
      </c>
      <c r="D47" s="24">
        <v>51290</v>
      </c>
      <c r="E47" s="24">
        <v>266020839</v>
      </c>
      <c r="F47" s="24">
        <v>1824</v>
      </c>
      <c r="G47" s="24">
        <v>1804</v>
      </c>
      <c r="H47" s="24">
        <v>87827208</v>
      </c>
      <c r="I47" s="25">
        <f t="shared" si="3"/>
        <v>1.4474906061274486E-3</v>
      </c>
      <c r="J47" s="25">
        <f t="shared" si="4"/>
        <v>1.2450092085771016E-3</v>
      </c>
      <c r="K47" s="24">
        <f t="shared" si="1"/>
        <v>5186.6024371222456</v>
      </c>
      <c r="L47" s="24">
        <f t="shared" si="2"/>
        <v>48684.705099778272</v>
      </c>
    </row>
    <row r="48" spans="1:12" ht="38.25" x14ac:dyDescent="0.25">
      <c r="A48" s="21">
        <v>44</v>
      </c>
      <c r="B48" s="22">
        <v>3398</v>
      </c>
      <c r="C48" s="23" t="s">
        <v>58</v>
      </c>
      <c r="D48" s="24">
        <v>50456</v>
      </c>
      <c r="E48" s="24">
        <v>355620331</v>
      </c>
      <c r="F48" s="24">
        <v>3818</v>
      </c>
      <c r="G48" s="24">
        <v>3933</v>
      </c>
      <c r="H48" s="24">
        <v>229517311</v>
      </c>
      <c r="I48" s="25">
        <f t="shared" si="3"/>
        <v>1.4239537146181818E-3</v>
      </c>
      <c r="J48" s="25">
        <f t="shared" si="4"/>
        <v>1.664345502091424E-3</v>
      </c>
      <c r="K48" s="24">
        <f t="shared" si="1"/>
        <v>7048.1276954177902</v>
      </c>
      <c r="L48" s="24">
        <f t="shared" si="2"/>
        <v>58356.804220696671</v>
      </c>
    </row>
    <row r="49" spans="1:12" ht="25.5" x14ac:dyDescent="0.25">
      <c r="A49" s="21">
        <v>45</v>
      </c>
      <c r="B49" s="22">
        <v>3438</v>
      </c>
      <c r="C49" s="23" t="s">
        <v>59</v>
      </c>
      <c r="D49" s="24">
        <v>49370</v>
      </c>
      <c r="E49" s="24">
        <v>323591745</v>
      </c>
      <c r="F49" s="24">
        <v>4434</v>
      </c>
      <c r="G49" s="24">
        <v>3769</v>
      </c>
      <c r="H49" s="24">
        <v>274311505</v>
      </c>
      <c r="I49" s="25">
        <f t="shared" si="3"/>
        <v>1.3933049566097122E-3</v>
      </c>
      <c r="J49" s="25">
        <f t="shared" si="4"/>
        <v>1.514447905130219E-3</v>
      </c>
      <c r="K49" s="24">
        <f t="shared" si="1"/>
        <v>6554.4205995543853</v>
      </c>
      <c r="L49" s="24">
        <f t="shared" si="2"/>
        <v>72780.977712921202</v>
      </c>
    </row>
    <row r="50" spans="1:12" ht="25.5" x14ac:dyDescent="0.25">
      <c r="A50" s="21">
        <v>46</v>
      </c>
      <c r="B50" s="22">
        <v>92</v>
      </c>
      <c r="C50" s="23" t="s">
        <v>60</v>
      </c>
      <c r="D50" s="24">
        <v>47739</v>
      </c>
      <c r="E50" s="24">
        <v>325779025</v>
      </c>
      <c r="F50" s="24">
        <v>4138</v>
      </c>
      <c r="G50" s="24">
        <v>3359</v>
      </c>
      <c r="H50" s="24">
        <v>224773298</v>
      </c>
      <c r="I50" s="25">
        <f t="shared" si="3"/>
        <v>1.3472753762120934E-3</v>
      </c>
      <c r="J50" s="25">
        <f t="shared" si="4"/>
        <v>1.5246846360268407E-3</v>
      </c>
      <c r="K50" s="24">
        <f t="shared" si="1"/>
        <v>6824.1694421751608</v>
      </c>
      <c r="L50" s="24">
        <f t="shared" si="2"/>
        <v>66916.730574575762</v>
      </c>
    </row>
    <row r="51" spans="1:12" ht="38.25" x14ac:dyDescent="0.25">
      <c r="A51" s="21">
        <v>47</v>
      </c>
      <c r="B51" s="22">
        <v>870</v>
      </c>
      <c r="C51" s="23" t="s">
        <v>61</v>
      </c>
      <c r="D51" s="24">
        <v>45483</v>
      </c>
      <c r="E51" s="24">
        <v>382750268</v>
      </c>
      <c r="F51" s="24">
        <v>3295</v>
      </c>
      <c r="G51" s="24">
        <v>2954</v>
      </c>
      <c r="H51" s="24">
        <v>192964789</v>
      </c>
      <c r="I51" s="25">
        <f t="shared" si="3"/>
        <v>1.2836072380287532E-3</v>
      </c>
      <c r="J51" s="25">
        <f t="shared" si="4"/>
        <v>1.791316838322405E-3</v>
      </c>
      <c r="K51" s="24">
        <f t="shared" si="1"/>
        <v>8415.237957038893</v>
      </c>
      <c r="L51" s="24">
        <f t="shared" si="2"/>
        <v>65323.219025050777</v>
      </c>
    </row>
    <row r="52" spans="1:12" x14ac:dyDescent="0.25">
      <c r="A52" s="21">
        <v>48</v>
      </c>
      <c r="B52" s="22">
        <v>88</v>
      </c>
      <c r="C52" s="27" t="s">
        <v>62</v>
      </c>
      <c r="D52" s="24">
        <v>44226</v>
      </c>
      <c r="E52" s="24">
        <v>278186990</v>
      </c>
      <c r="F52" s="24">
        <v>3378</v>
      </c>
      <c r="G52" s="24">
        <v>3336</v>
      </c>
      <c r="H52" s="24">
        <v>205895454</v>
      </c>
      <c r="I52" s="25">
        <f t="shared" si="3"/>
        <v>1.24813257061011E-3</v>
      </c>
      <c r="J52" s="25">
        <f t="shared" si="4"/>
        <v>1.3019482441988166E-3</v>
      </c>
      <c r="K52" s="24">
        <f t="shared" si="1"/>
        <v>6290.1232306787861</v>
      </c>
      <c r="L52" s="24">
        <f t="shared" si="2"/>
        <v>61719.260791366905</v>
      </c>
    </row>
    <row r="53" spans="1:12" x14ac:dyDescent="0.25">
      <c r="A53" s="21">
        <v>49</v>
      </c>
      <c r="B53" s="22">
        <v>518</v>
      </c>
      <c r="C53" s="23" t="s">
        <v>63</v>
      </c>
      <c r="D53" s="26">
        <v>42812</v>
      </c>
      <c r="E53" s="26">
        <v>225751668</v>
      </c>
      <c r="F53" s="26">
        <v>2010</v>
      </c>
      <c r="G53" s="26">
        <v>1963</v>
      </c>
      <c r="H53" s="26">
        <v>127846140</v>
      </c>
      <c r="I53" s="25">
        <f t="shared" si="3"/>
        <v>1.2082270974756938E-3</v>
      </c>
      <c r="J53" s="25">
        <f t="shared" si="4"/>
        <v>1.0565446923939692E-3</v>
      </c>
      <c r="K53" s="24">
        <f t="shared" si="1"/>
        <v>5273.0932448846115</v>
      </c>
      <c r="L53" s="24">
        <f t="shared" si="2"/>
        <v>65127.936831380539</v>
      </c>
    </row>
    <row r="54" spans="1:12" ht="25.5" x14ac:dyDescent="0.25">
      <c r="A54" s="21">
        <v>50</v>
      </c>
      <c r="B54" s="22">
        <v>2877</v>
      </c>
      <c r="C54" s="23" t="s">
        <v>64</v>
      </c>
      <c r="D54" s="24">
        <v>42439</v>
      </c>
      <c r="E54" s="24">
        <v>318420782</v>
      </c>
      <c r="F54" s="24">
        <v>3132</v>
      </c>
      <c r="G54" s="24">
        <v>3105</v>
      </c>
      <c r="H54" s="24">
        <v>215720235</v>
      </c>
      <c r="I54" s="25">
        <f t="shared" si="3"/>
        <v>1.1977004061891753E-3</v>
      </c>
      <c r="J54" s="25">
        <f t="shared" si="4"/>
        <v>1.4902471824484464E-3</v>
      </c>
      <c r="K54" s="24">
        <f t="shared" si="1"/>
        <v>7503.0227385188155</v>
      </c>
      <c r="L54" s="24">
        <f t="shared" si="2"/>
        <v>69475.115942028991</v>
      </c>
    </row>
    <row r="55" spans="1:12" x14ac:dyDescent="0.25">
      <c r="A55" s="21">
        <v>51</v>
      </c>
      <c r="B55" s="22">
        <v>263</v>
      </c>
      <c r="C55" s="23" t="s">
        <v>65</v>
      </c>
      <c r="D55" s="24">
        <v>41535</v>
      </c>
      <c r="E55" s="24">
        <v>255020064</v>
      </c>
      <c r="F55" s="24">
        <v>15344</v>
      </c>
      <c r="G55" s="24">
        <v>14940</v>
      </c>
      <c r="H55" s="24">
        <v>860374095</v>
      </c>
      <c r="I55" s="25">
        <f t="shared" si="3"/>
        <v>1.1721879962079077E-3</v>
      </c>
      <c r="J55" s="25">
        <f t="shared" si="4"/>
        <v>1.1935242714271785E-3</v>
      </c>
      <c r="K55" s="24">
        <f t="shared" si="1"/>
        <v>6139.8835680751172</v>
      </c>
      <c r="L55" s="24">
        <f t="shared" si="2"/>
        <v>57588.627510040162</v>
      </c>
    </row>
    <row r="56" spans="1:12" ht="38.25" x14ac:dyDescent="0.25">
      <c r="A56" s="21">
        <v>52</v>
      </c>
      <c r="B56" s="22">
        <v>1298</v>
      </c>
      <c r="C56" s="27" t="s">
        <v>66</v>
      </c>
      <c r="D56" s="24">
        <v>35429</v>
      </c>
      <c r="E56" s="24">
        <v>230355040</v>
      </c>
      <c r="F56" s="24">
        <v>1687</v>
      </c>
      <c r="G56" s="24">
        <v>1500</v>
      </c>
      <c r="H56" s="24">
        <v>84878138</v>
      </c>
      <c r="I56" s="25">
        <f t="shared" si="3"/>
        <v>9.9986634206452284E-4</v>
      </c>
      <c r="J56" s="25">
        <f t="shared" si="4"/>
        <v>1.0780890215978402E-3</v>
      </c>
      <c r="K56" s="24">
        <f t="shared" si="1"/>
        <v>6501.8781224420673</v>
      </c>
      <c r="L56" s="24">
        <f t="shared" si="2"/>
        <v>56585.425333333333</v>
      </c>
    </row>
    <row r="57" spans="1:12" x14ac:dyDescent="0.25">
      <c r="A57" s="21">
        <v>53</v>
      </c>
      <c r="B57" s="22">
        <v>3245</v>
      </c>
      <c r="C57" s="23" t="s">
        <v>67</v>
      </c>
      <c r="D57" s="24">
        <v>31270</v>
      </c>
      <c r="E57" s="24">
        <v>216827042</v>
      </c>
      <c r="F57" s="24">
        <v>469</v>
      </c>
      <c r="G57" s="24">
        <v>179</v>
      </c>
      <c r="H57" s="24">
        <v>17462263</v>
      </c>
      <c r="I57" s="25">
        <f t="shared" si="3"/>
        <v>8.8249232313521782E-4</v>
      </c>
      <c r="J57" s="25">
        <f t="shared" si="4"/>
        <v>1.0147763798253938E-3</v>
      </c>
      <c r="K57" s="24">
        <f t="shared" si="1"/>
        <v>6934.0275663575312</v>
      </c>
      <c r="L57" s="24">
        <f t="shared" si="2"/>
        <v>97554.541899441334</v>
      </c>
    </row>
    <row r="58" spans="1:12" ht="38.25" x14ac:dyDescent="0.25">
      <c r="A58" s="21">
        <v>54</v>
      </c>
      <c r="B58" s="22">
        <v>907</v>
      </c>
      <c r="C58" s="23" t="s">
        <v>68</v>
      </c>
      <c r="D58" s="24">
        <v>30552</v>
      </c>
      <c r="E58" s="24">
        <v>305305442.97000003</v>
      </c>
      <c r="F58" s="24">
        <v>2213</v>
      </c>
      <c r="G58" s="24">
        <v>2093</v>
      </c>
      <c r="H58" s="24">
        <v>133594461.13</v>
      </c>
      <c r="I58" s="25">
        <f t="shared" si="3"/>
        <v>8.6222914795098095E-4</v>
      </c>
      <c r="J58" s="25">
        <f t="shared" si="4"/>
        <v>1.4288658338016938E-3</v>
      </c>
      <c r="K58" s="24">
        <f t="shared" si="1"/>
        <v>9992.977316378634</v>
      </c>
      <c r="L58" s="24">
        <f t="shared" si="2"/>
        <v>63829.173975155274</v>
      </c>
    </row>
    <row r="59" spans="1:12" x14ac:dyDescent="0.25">
      <c r="A59" s="21">
        <v>55</v>
      </c>
      <c r="B59" s="22">
        <v>915</v>
      </c>
      <c r="C59" s="23" t="s">
        <v>69</v>
      </c>
      <c r="D59" s="24">
        <v>28176</v>
      </c>
      <c r="E59" s="24">
        <v>220358958.78999999</v>
      </c>
      <c r="F59" s="24">
        <v>1456</v>
      </c>
      <c r="G59" s="24">
        <v>1331</v>
      </c>
      <c r="H59" s="24">
        <v>83760899.870000005</v>
      </c>
      <c r="I59" s="25">
        <f t="shared" si="3"/>
        <v>7.9517440667278209E-4</v>
      </c>
      <c r="J59" s="25">
        <f t="shared" si="4"/>
        <v>1.0313061710402771E-3</v>
      </c>
      <c r="K59" s="24">
        <f t="shared" si="1"/>
        <v>7820.8034777825096</v>
      </c>
      <c r="L59" s="24">
        <f t="shared" si="2"/>
        <v>62930.803809166042</v>
      </c>
    </row>
    <row r="60" spans="1:12" ht="38.25" x14ac:dyDescent="0.25">
      <c r="A60" s="21">
        <v>56</v>
      </c>
      <c r="B60" s="22">
        <v>3229</v>
      </c>
      <c r="C60" s="23" t="s">
        <v>70</v>
      </c>
      <c r="D60" s="24">
        <v>26478</v>
      </c>
      <c r="E60" s="24">
        <v>205697424</v>
      </c>
      <c r="F60" s="24">
        <v>3645</v>
      </c>
      <c r="G60" s="24">
        <v>3134</v>
      </c>
      <c r="H60" s="24">
        <v>195625004</v>
      </c>
      <c r="I60" s="25">
        <f t="shared" si="3"/>
        <v>7.4725397288053397E-4</v>
      </c>
      <c r="J60" s="25">
        <f t="shared" si="4"/>
        <v>9.6268844209076597E-4</v>
      </c>
      <c r="K60" s="24">
        <f t="shared" si="1"/>
        <v>7768.6163607523231</v>
      </c>
      <c r="L60" s="24">
        <f t="shared" si="2"/>
        <v>62420.231014677731</v>
      </c>
    </row>
    <row r="61" spans="1:12" x14ac:dyDescent="0.25">
      <c r="A61" s="21">
        <v>57</v>
      </c>
      <c r="B61" s="22">
        <v>2664</v>
      </c>
      <c r="C61" s="23" t="s">
        <v>71</v>
      </c>
      <c r="D61" s="24">
        <v>23010</v>
      </c>
      <c r="E61" s="24">
        <v>182531741</v>
      </c>
      <c r="F61" s="24">
        <v>1459</v>
      </c>
      <c r="G61" s="24">
        <v>1604</v>
      </c>
      <c r="H61" s="24">
        <v>99428543</v>
      </c>
      <c r="I61" s="25">
        <f t="shared" si="3"/>
        <v>6.4938114343912254E-4</v>
      </c>
      <c r="J61" s="25">
        <f t="shared" si="4"/>
        <v>8.5427028670716459E-4</v>
      </c>
      <c r="K61" s="24">
        <f t="shared" si="1"/>
        <v>7932.7136462407652</v>
      </c>
      <c r="L61" s="24">
        <f t="shared" si="2"/>
        <v>61987.869700748131</v>
      </c>
    </row>
    <row r="62" spans="1:12" ht="38.25" x14ac:dyDescent="0.25">
      <c r="A62" s="21">
        <v>58</v>
      </c>
      <c r="B62" s="22">
        <v>3487</v>
      </c>
      <c r="C62" s="23" t="s">
        <v>72</v>
      </c>
      <c r="D62" s="24">
        <v>21652</v>
      </c>
      <c r="E62" s="24">
        <v>136517665</v>
      </c>
      <c r="F62" s="24">
        <v>4365</v>
      </c>
      <c r="G62" s="24">
        <v>3533</v>
      </c>
      <c r="H62" s="24">
        <v>283334972</v>
      </c>
      <c r="I62" s="25">
        <f t="shared" si="3"/>
        <v>6.1105608508230688E-4</v>
      </c>
      <c r="J62" s="25">
        <f t="shared" si="4"/>
        <v>6.3891893092797841E-4</v>
      </c>
      <c r="K62" s="24">
        <f t="shared" si="1"/>
        <v>6305.0833641234067</v>
      </c>
      <c r="L62" s="24">
        <f t="shared" si="2"/>
        <v>80196.708746108125</v>
      </c>
    </row>
    <row r="63" spans="1:12" x14ac:dyDescent="0.25">
      <c r="A63" s="21">
        <v>59</v>
      </c>
      <c r="B63" s="22">
        <v>1621</v>
      </c>
      <c r="C63" s="23" t="s">
        <v>73</v>
      </c>
      <c r="D63" s="24">
        <v>20941</v>
      </c>
      <c r="E63" s="24">
        <v>191508327</v>
      </c>
      <c r="F63" s="24">
        <v>1348</v>
      </c>
      <c r="G63" s="24">
        <v>1181</v>
      </c>
      <c r="H63" s="24">
        <v>63347932</v>
      </c>
      <c r="I63" s="25">
        <f t="shared" si="3"/>
        <v>5.9099046174527006E-4</v>
      </c>
      <c r="J63" s="25">
        <f t="shared" si="4"/>
        <v>8.9628177826397569E-4</v>
      </c>
      <c r="K63" s="24">
        <f t="shared" si="1"/>
        <v>9145.1376247552653</v>
      </c>
      <c r="L63" s="24">
        <f t="shared" si="2"/>
        <v>53639.231160033873</v>
      </c>
    </row>
    <row r="64" spans="1:12" ht="25.5" x14ac:dyDescent="0.25">
      <c r="A64" s="21">
        <v>60</v>
      </c>
      <c r="B64" s="22">
        <v>1577</v>
      </c>
      <c r="C64" s="23" t="s">
        <v>74</v>
      </c>
      <c r="D64" s="24">
        <v>17863</v>
      </c>
      <c r="E64" s="24">
        <v>113656110</v>
      </c>
      <c r="F64" s="24">
        <v>549</v>
      </c>
      <c r="G64" s="24">
        <v>414</v>
      </c>
      <c r="H64" s="24">
        <v>24095186</v>
      </c>
      <c r="I64" s="25">
        <f t="shared" si="3"/>
        <v>5.0412409236214885E-4</v>
      </c>
      <c r="J64" s="25">
        <f t="shared" si="4"/>
        <v>5.3192413080485016E-4</v>
      </c>
      <c r="K64" s="24">
        <f t="shared" si="1"/>
        <v>6362.6552090914183</v>
      </c>
      <c r="L64" s="24">
        <f t="shared" si="2"/>
        <v>58200.932367149755</v>
      </c>
    </row>
    <row r="65" spans="1:12" ht="51" x14ac:dyDescent="0.25">
      <c r="A65" s="21">
        <v>61</v>
      </c>
      <c r="B65" s="22">
        <v>191</v>
      </c>
      <c r="C65" s="23" t="s">
        <v>75</v>
      </c>
      <c r="D65" s="24">
        <v>17523</v>
      </c>
      <c r="E65" s="24">
        <v>138281326</v>
      </c>
      <c r="F65" s="24">
        <v>727</v>
      </c>
      <c r="G65" s="24">
        <v>615</v>
      </c>
      <c r="H65" s="24">
        <v>39990126</v>
      </c>
      <c r="I65" s="25">
        <f t="shared" si="3"/>
        <v>4.9452871692671639E-4</v>
      </c>
      <c r="J65" s="25">
        <f t="shared" si="4"/>
        <v>6.4717307445320913E-4</v>
      </c>
      <c r="K65" s="24">
        <f t="shared" si="1"/>
        <v>7891.4184785710213</v>
      </c>
      <c r="L65" s="24">
        <f t="shared" si="2"/>
        <v>65024.595121951221</v>
      </c>
    </row>
    <row r="66" spans="1:12" ht="25.5" x14ac:dyDescent="0.25">
      <c r="A66" s="21">
        <v>62</v>
      </c>
      <c r="B66" s="22">
        <v>3268</v>
      </c>
      <c r="C66" s="27" t="s">
        <v>76</v>
      </c>
      <c r="D66" s="24">
        <v>17337</v>
      </c>
      <c r="E66" s="24">
        <v>126484429</v>
      </c>
      <c r="F66" s="24">
        <v>957</v>
      </c>
      <c r="G66" s="24">
        <v>952</v>
      </c>
      <c r="H66" s="24">
        <v>59409982</v>
      </c>
      <c r="I66" s="25">
        <f t="shared" si="3"/>
        <v>4.8927948212968569E-4</v>
      </c>
      <c r="J66" s="25">
        <f t="shared" si="4"/>
        <v>5.919621915282231E-4</v>
      </c>
      <c r="K66" s="24">
        <f t="shared" si="1"/>
        <v>7295.6352886889308</v>
      </c>
      <c r="L66" s="24">
        <f t="shared" si="2"/>
        <v>62405.443277310922</v>
      </c>
    </row>
    <row r="67" spans="1:12" ht="51" x14ac:dyDescent="0.25">
      <c r="A67" s="21">
        <v>63</v>
      </c>
      <c r="B67" s="22">
        <v>3517</v>
      </c>
      <c r="C67" s="23" t="s">
        <v>77</v>
      </c>
      <c r="D67" s="24">
        <v>12599</v>
      </c>
      <c r="E67" s="24">
        <v>77279243</v>
      </c>
      <c r="F67" s="24">
        <v>1315</v>
      </c>
      <c r="G67" s="24">
        <v>1414</v>
      </c>
      <c r="H67" s="24">
        <v>84258660</v>
      </c>
      <c r="I67" s="25">
        <f t="shared" si="3"/>
        <v>3.555651032676882E-4</v>
      </c>
      <c r="J67" s="25">
        <f t="shared" si="4"/>
        <v>3.6167606090012941E-4</v>
      </c>
      <c r="K67" s="24">
        <f t="shared" si="1"/>
        <v>6133.7600603222481</v>
      </c>
      <c r="L67" s="24">
        <f t="shared" si="2"/>
        <v>59588.868458274395</v>
      </c>
    </row>
    <row r="68" spans="1:12" ht="25.5" x14ac:dyDescent="0.25">
      <c r="A68" s="21">
        <v>64</v>
      </c>
      <c r="B68" s="22">
        <v>1908</v>
      </c>
      <c r="C68" s="23" t="s">
        <v>78</v>
      </c>
      <c r="D68" s="24">
        <v>12008</v>
      </c>
      <c r="E68" s="24">
        <v>90160549</v>
      </c>
      <c r="F68" s="24">
        <v>1099</v>
      </c>
      <c r="G68" s="24">
        <v>1031</v>
      </c>
      <c r="H68" s="24">
        <v>63132496</v>
      </c>
      <c r="I68" s="25">
        <f t="shared" si="3"/>
        <v>3.3888608302550991E-4</v>
      </c>
      <c r="J68" s="25">
        <f t="shared" si="4"/>
        <v>4.2196210709404984E-4</v>
      </c>
      <c r="K68" s="24">
        <f t="shared" ref="K68:K89" si="5">E68/D68</f>
        <v>7508.3735009993334</v>
      </c>
      <c r="L68" s="24">
        <f t="shared" ref="L68:L89" si="6">H68/G68</f>
        <v>61234.234723569352</v>
      </c>
    </row>
    <row r="69" spans="1:12" ht="25.5" x14ac:dyDescent="0.25">
      <c r="A69" s="21">
        <v>65</v>
      </c>
      <c r="B69" s="22">
        <v>3390</v>
      </c>
      <c r="C69" s="27" t="s">
        <v>79</v>
      </c>
      <c r="D69" s="24">
        <v>10514</v>
      </c>
      <c r="E69" s="24">
        <v>104804614</v>
      </c>
      <c r="F69" s="24">
        <v>780</v>
      </c>
      <c r="G69" s="24">
        <v>836</v>
      </c>
      <c r="H69" s="24">
        <v>48285883</v>
      </c>
      <c r="I69" s="25">
        <f t="shared" ref="I69:I89" si="7">D69/$D$4</f>
        <v>2.9672287449452125E-4</v>
      </c>
      <c r="J69" s="25">
        <f t="shared" ref="J69:J89" si="8">E69/$E$4</f>
        <v>4.904980753457763E-4</v>
      </c>
      <c r="K69" s="24">
        <f t="shared" si="5"/>
        <v>9968.1010081795703</v>
      </c>
      <c r="L69" s="24">
        <f t="shared" si="6"/>
        <v>57758.233253588514</v>
      </c>
    </row>
    <row r="70" spans="1:12" x14ac:dyDescent="0.25">
      <c r="A70" s="21">
        <v>66</v>
      </c>
      <c r="B70" s="22">
        <v>3099</v>
      </c>
      <c r="C70" s="23" t="s">
        <v>80</v>
      </c>
      <c r="D70" s="24">
        <v>9986</v>
      </c>
      <c r="E70" s="24">
        <v>74276633.560000002</v>
      </c>
      <c r="F70" s="24">
        <v>154</v>
      </c>
      <c r="G70" s="24">
        <v>78</v>
      </c>
      <c r="H70" s="24">
        <v>3084801.18</v>
      </c>
      <c r="I70" s="25">
        <f t="shared" si="7"/>
        <v>2.8182182087714374E-4</v>
      </c>
      <c r="J70" s="25">
        <f t="shared" si="8"/>
        <v>3.4762349112171239E-4</v>
      </c>
      <c r="K70" s="24">
        <f t="shared" si="5"/>
        <v>7438.0766633286603</v>
      </c>
      <c r="L70" s="24">
        <f t="shared" si="6"/>
        <v>39548.733076923076</v>
      </c>
    </row>
    <row r="71" spans="1:12" ht="25.5" x14ac:dyDescent="0.25">
      <c r="A71" s="21">
        <v>67</v>
      </c>
      <c r="B71" s="22">
        <v>797</v>
      </c>
      <c r="C71" s="27" t="s">
        <v>81</v>
      </c>
      <c r="D71" s="24">
        <v>6791</v>
      </c>
      <c r="E71" s="24">
        <v>57503337.659999996</v>
      </c>
      <c r="F71" s="24">
        <v>307</v>
      </c>
      <c r="G71" s="24">
        <v>224</v>
      </c>
      <c r="H71" s="24">
        <v>13714009.109999999</v>
      </c>
      <c r="I71" s="25">
        <f t="shared" si="7"/>
        <v>1.9165351347653548E-4</v>
      </c>
      <c r="J71" s="25">
        <f t="shared" si="8"/>
        <v>2.6912246867478843E-4</v>
      </c>
      <c r="K71" s="24">
        <f t="shared" si="5"/>
        <v>8467.5802768369904</v>
      </c>
      <c r="L71" s="24">
        <f t="shared" si="6"/>
        <v>61223.254955357137</v>
      </c>
    </row>
    <row r="72" spans="1:12" ht="25.5" x14ac:dyDescent="0.25">
      <c r="A72" s="21">
        <v>68</v>
      </c>
      <c r="B72" s="22">
        <v>141</v>
      </c>
      <c r="C72" s="23" t="s">
        <v>82</v>
      </c>
      <c r="D72" s="24">
        <v>6387</v>
      </c>
      <c r="E72" s="24">
        <v>47704053</v>
      </c>
      <c r="F72" s="24">
        <v>571</v>
      </c>
      <c r="G72" s="24">
        <v>535</v>
      </c>
      <c r="H72" s="24">
        <v>37145570</v>
      </c>
      <c r="I72" s="25">
        <f t="shared" si="7"/>
        <v>1.8025194972384509E-4</v>
      </c>
      <c r="J72" s="25">
        <f t="shared" si="8"/>
        <v>2.2326064940893638E-4</v>
      </c>
      <c r="K72" s="24">
        <f t="shared" si="5"/>
        <v>7468.929544387036</v>
      </c>
      <c r="L72" s="24">
        <f t="shared" si="6"/>
        <v>69430.971962616823</v>
      </c>
    </row>
    <row r="73" spans="1:12" ht="38.25" x14ac:dyDescent="0.25">
      <c r="A73" s="21">
        <v>69</v>
      </c>
      <c r="B73" s="22">
        <v>2496</v>
      </c>
      <c r="C73" s="23" t="s">
        <v>83</v>
      </c>
      <c r="D73" s="24">
        <v>5691</v>
      </c>
      <c r="E73" s="24">
        <v>53045269</v>
      </c>
      <c r="F73" s="24">
        <v>429</v>
      </c>
      <c r="G73" s="24">
        <v>410</v>
      </c>
      <c r="H73" s="24">
        <v>22383643</v>
      </c>
      <c r="I73" s="25">
        <f t="shared" si="7"/>
        <v>1.6060965177366564E-4</v>
      </c>
      <c r="J73" s="25">
        <f t="shared" si="8"/>
        <v>2.4825817640718536E-4</v>
      </c>
      <c r="K73" s="24">
        <f t="shared" si="5"/>
        <v>9320.9047619047615</v>
      </c>
      <c r="L73" s="24">
        <f t="shared" si="6"/>
        <v>54594.251219512196</v>
      </c>
    </row>
    <row r="74" spans="1:12" x14ac:dyDescent="0.25">
      <c r="A74" s="21">
        <v>70</v>
      </c>
      <c r="B74" s="22">
        <v>2397</v>
      </c>
      <c r="C74" s="23" t="s">
        <v>84</v>
      </c>
      <c r="D74" s="24">
        <v>4378</v>
      </c>
      <c r="E74" s="24">
        <v>42051782</v>
      </c>
      <c r="F74" s="24">
        <v>266</v>
      </c>
      <c r="G74" s="24">
        <v>263</v>
      </c>
      <c r="H74" s="24">
        <v>17260361</v>
      </c>
      <c r="I74" s="25">
        <f t="shared" si="7"/>
        <v>1.2355456957742193E-4</v>
      </c>
      <c r="J74" s="25">
        <f t="shared" si="8"/>
        <v>1.9680734796523517E-4</v>
      </c>
      <c r="K74" s="24">
        <f t="shared" si="5"/>
        <v>9605.2494289629976</v>
      </c>
      <c r="L74" s="24">
        <f t="shared" si="6"/>
        <v>65628.749049429651</v>
      </c>
    </row>
    <row r="75" spans="1:12" ht="25.5" x14ac:dyDescent="0.25">
      <c r="A75" s="21">
        <v>71</v>
      </c>
      <c r="B75" s="22">
        <v>3300</v>
      </c>
      <c r="C75" s="23" t="s">
        <v>85</v>
      </c>
      <c r="D75" s="24">
        <v>2289</v>
      </c>
      <c r="E75" s="24">
        <v>20974943</v>
      </c>
      <c r="F75" s="24">
        <v>128</v>
      </c>
      <c r="G75" s="24">
        <v>133</v>
      </c>
      <c r="H75" s="24">
        <v>6075875</v>
      </c>
      <c r="I75" s="25">
        <f t="shared" si="7"/>
        <v>6.4599454034426398E-5</v>
      </c>
      <c r="J75" s="25">
        <f t="shared" si="8"/>
        <v>9.8165231274907055E-5</v>
      </c>
      <c r="K75" s="24">
        <f t="shared" si="5"/>
        <v>9163.3652249890783</v>
      </c>
      <c r="L75" s="24">
        <f t="shared" si="6"/>
        <v>45683.270676691733</v>
      </c>
    </row>
    <row r="76" spans="1:12" ht="38.25" x14ac:dyDescent="0.25">
      <c r="A76" s="21">
        <v>72</v>
      </c>
      <c r="B76" s="22">
        <v>461</v>
      </c>
      <c r="C76" s="23" t="s">
        <v>86</v>
      </c>
      <c r="D76" s="24">
        <v>964</v>
      </c>
      <c r="E76" s="24">
        <v>7921640.4800000004</v>
      </c>
      <c r="F76" s="24">
        <v>2757</v>
      </c>
      <c r="G76" s="24">
        <v>4637</v>
      </c>
      <c r="H76" s="24">
        <v>371245148.81</v>
      </c>
      <c r="I76" s="25">
        <f t="shared" si="7"/>
        <v>2.7205711528696833E-5</v>
      </c>
      <c r="J76" s="25">
        <f t="shared" si="8"/>
        <v>3.7074220883263704E-5</v>
      </c>
      <c r="K76" s="24">
        <f t="shared" si="5"/>
        <v>8217.4693775933611</v>
      </c>
      <c r="L76" s="24">
        <f t="shared" si="6"/>
        <v>80061.494244123358</v>
      </c>
    </row>
    <row r="77" spans="1:12" ht="38.25" x14ac:dyDescent="0.25">
      <c r="A77" s="21">
        <v>73</v>
      </c>
      <c r="B77" s="22">
        <v>3258</v>
      </c>
      <c r="C77" s="27" t="s">
        <v>87</v>
      </c>
      <c r="D77" s="24">
        <v>489</v>
      </c>
      <c r="E77" s="24">
        <v>4181570</v>
      </c>
      <c r="F77" s="24">
        <v>77</v>
      </c>
      <c r="G77" s="24">
        <v>45</v>
      </c>
      <c r="H77" s="24">
        <v>3433727</v>
      </c>
      <c r="I77" s="25">
        <f t="shared" si="7"/>
        <v>1.3800407611548498E-5</v>
      </c>
      <c r="J77" s="25">
        <f t="shared" si="8"/>
        <v>1.9570245608877848E-5</v>
      </c>
      <c r="K77" s="24">
        <f t="shared" si="5"/>
        <v>8551.2678936605316</v>
      </c>
      <c r="L77" s="24">
        <f t="shared" si="6"/>
        <v>76305.044444444444</v>
      </c>
    </row>
    <row r="78" spans="1:12" x14ac:dyDescent="0.25">
      <c r="A78" s="21">
        <v>74</v>
      </c>
      <c r="B78" s="22">
        <v>290</v>
      </c>
      <c r="C78" s="23" t="s">
        <v>88</v>
      </c>
      <c r="D78" s="24">
        <v>476</v>
      </c>
      <c r="E78" s="24">
        <v>5774168.6100000003</v>
      </c>
      <c r="F78" s="24">
        <v>1208</v>
      </c>
      <c r="G78" s="24">
        <v>2166</v>
      </c>
      <c r="H78" s="24">
        <v>175566239.33000001</v>
      </c>
      <c r="I78" s="25">
        <f t="shared" si="7"/>
        <v>1.343352560960549E-5</v>
      </c>
      <c r="J78" s="25">
        <f t="shared" si="8"/>
        <v>2.7023796776036942E-5</v>
      </c>
      <c r="K78" s="24">
        <f t="shared" si="5"/>
        <v>12130.606323529413</v>
      </c>
      <c r="L78" s="24">
        <f t="shared" si="6"/>
        <v>81055.512156048018</v>
      </c>
    </row>
    <row r="79" spans="1:12" x14ac:dyDescent="0.25">
      <c r="A79" s="21">
        <v>75</v>
      </c>
      <c r="B79" s="22">
        <v>1641</v>
      </c>
      <c r="C79" s="23" t="s">
        <v>89</v>
      </c>
      <c r="D79" s="24">
        <v>227</v>
      </c>
      <c r="E79" s="24">
        <v>2380517.34</v>
      </c>
      <c r="F79" s="24">
        <v>120</v>
      </c>
      <c r="G79" s="24">
        <v>143</v>
      </c>
      <c r="H79" s="24">
        <v>4862448.4800000004</v>
      </c>
      <c r="I79" s="25">
        <f t="shared" si="7"/>
        <v>6.4063241877740464E-6</v>
      </c>
      <c r="J79" s="25">
        <f t="shared" si="8"/>
        <v>1.1141104661644447E-5</v>
      </c>
      <c r="K79" s="24">
        <f t="shared" si="5"/>
        <v>10486.860528634361</v>
      </c>
      <c r="L79" s="24">
        <f t="shared" si="6"/>
        <v>34003.13622377623</v>
      </c>
    </row>
    <row r="80" spans="1:12" ht="51" x14ac:dyDescent="0.25">
      <c r="A80" s="21">
        <v>76</v>
      </c>
      <c r="B80" s="22">
        <v>3064</v>
      </c>
      <c r="C80" s="23" t="s">
        <v>90</v>
      </c>
      <c r="D80" s="24">
        <v>108</v>
      </c>
      <c r="E80" s="24">
        <v>923850</v>
      </c>
      <c r="F80" s="24">
        <v>27</v>
      </c>
      <c r="G80" s="24">
        <v>29</v>
      </c>
      <c r="H80" s="24">
        <v>944903</v>
      </c>
      <c r="I80" s="25">
        <f t="shared" si="7"/>
        <v>3.0479427853726743E-6</v>
      </c>
      <c r="J80" s="25">
        <f t="shared" si="8"/>
        <v>4.3237280269759442E-6</v>
      </c>
      <c r="K80" s="24">
        <f t="shared" si="5"/>
        <v>8554.1666666666661</v>
      </c>
      <c r="L80" s="24">
        <f t="shared" si="6"/>
        <v>32582.862068965518</v>
      </c>
    </row>
    <row r="81" spans="1:12" ht="25.5" x14ac:dyDescent="0.25">
      <c r="A81" s="21">
        <v>77</v>
      </c>
      <c r="B81" s="22">
        <v>1864</v>
      </c>
      <c r="C81" s="23" t="s">
        <v>91</v>
      </c>
      <c r="D81" s="24">
        <v>66</v>
      </c>
      <c r="E81" s="24">
        <v>2429751</v>
      </c>
      <c r="F81" s="24">
        <v>1195</v>
      </c>
      <c r="G81" s="24">
        <v>1412</v>
      </c>
      <c r="H81" s="24">
        <v>76637859</v>
      </c>
      <c r="I81" s="25">
        <f t="shared" si="7"/>
        <v>1.8626317021721897E-6</v>
      </c>
      <c r="J81" s="25">
        <f t="shared" si="8"/>
        <v>1.1371524053983685E-5</v>
      </c>
      <c r="K81" s="24">
        <f t="shared" si="5"/>
        <v>36814.409090909088</v>
      </c>
      <c r="L81" s="24">
        <f t="shared" si="6"/>
        <v>54276.104107648724</v>
      </c>
    </row>
    <row r="82" spans="1:12" ht="38.25" x14ac:dyDescent="0.25">
      <c r="A82" s="21">
        <v>78</v>
      </c>
      <c r="B82" s="22">
        <v>1207</v>
      </c>
      <c r="C82" s="27" t="s">
        <v>92</v>
      </c>
      <c r="D82" s="24">
        <v>2</v>
      </c>
      <c r="E82" s="24">
        <v>13631</v>
      </c>
      <c r="F82" s="24">
        <v>1</v>
      </c>
      <c r="G82" s="24">
        <v>1</v>
      </c>
      <c r="H82" s="24">
        <v>157463</v>
      </c>
      <c r="I82" s="25">
        <f t="shared" si="7"/>
        <v>5.6443384914308785E-8</v>
      </c>
      <c r="J82" s="25">
        <f t="shared" si="8"/>
        <v>6.3794703399587691E-8</v>
      </c>
      <c r="K82" s="24">
        <f t="shared" si="5"/>
        <v>6815.5</v>
      </c>
      <c r="L82" s="24">
        <f t="shared" si="6"/>
        <v>157463</v>
      </c>
    </row>
    <row r="83" spans="1:12" ht="38.25" x14ac:dyDescent="0.25">
      <c r="A83" s="21">
        <v>79</v>
      </c>
      <c r="B83" s="22">
        <v>1412</v>
      </c>
      <c r="C83" s="23" t="s">
        <v>93</v>
      </c>
      <c r="D83" s="24">
        <v>2</v>
      </c>
      <c r="E83" s="24">
        <v>21348</v>
      </c>
      <c r="F83" s="24">
        <v>45</v>
      </c>
      <c r="G83" s="24">
        <v>54</v>
      </c>
      <c r="H83" s="24">
        <v>3481559.29</v>
      </c>
      <c r="I83" s="25">
        <f t="shared" si="7"/>
        <v>5.6443384914308785E-8</v>
      </c>
      <c r="J83" s="25">
        <f t="shared" si="8"/>
        <v>9.9911182464558594E-8</v>
      </c>
      <c r="K83" s="24">
        <f t="shared" si="5"/>
        <v>10674</v>
      </c>
      <c r="L83" s="24">
        <f t="shared" si="6"/>
        <v>64473.320185185185</v>
      </c>
    </row>
    <row r="84" spans="1:12" ht="51" x14ac:dyDescent="0.25">
      <c r="A84" s="21">
        <v>80</v>
      </c>
      <c r="B84" s="22">
        <v>1826</v>
      </c>
      <c r="C84" s="23" t="s">
        <v>94</v>
      </c>
      <c r="D84" s="26">
        <v>0</v>
      </c>
      <c r="E84" s="26">
        <v>0</v>
      </c>
      <c r="F84" s="26">
        <v>9</v>
      </c>
      <c r="G84" s="26">
        <v>3</v>
      </c>
      <c r="H84" s="26">
        <v>312592.56</v>
      </c>
      <c r="I84" s="25">
        <f t="shared" si="7"/>
        <v>0</v>
      </c>
      <c r="J84" s="25">
        <f t="shared" si="8"/>
        <v>0</v>
      </c>
      <c r="K84" s="24" t="e">
        <f t="shared" si="5"/>
        <v>#DIV/0!</v>
      </c>
      <c r="L84" s="24">
        <f t="shared" si="6"/>
        <v>104197.52</v>
      </c>
    </row>
    <row r="85" spans="1:12" ht="38.25" x14ac:dyDescent="0.25">
      <c r="A85" s="21">
        <v>81</v>
      </c>
      <c r="B85" s="22">
        <v>1820</v>
      </c>
      <c r="C85" s="27" t="s">
        <v>95</v>
      </c>
      <c r="D85" s="24">
        <v>0</v>
      </c>
      <c r="E85" s="24">
        <v>10474</v>
      </c>
      <c r="F85" s="24">
        <v>469</v>
      </c>
      <c r="G85" s="24">
        <v>4037</v>
      </c>
      <c r="H85" s="24">
        <v>169761681</v>
      </c>
      <c r="I85" s="25">
        <f t="shared" si="7"/>
        <v>0</v>
      </c>
      <c r="J85" s="25">
        <f t="shared" si="8"/>
        <v>4.9019567413049776E-8</v>
      </c>
      <c r="K85" s="24" t="e">
        <f t="shared" si="5"/>
        <v>#DIV/0!</v>
      </c>
      <c r="L85" s="24">
        <f t="shared" si="6"/>
        <v>42051.444389398072</v>
      </c>
    </row>
    <row r="86" spans="1:12" x14ac:dyDescent="0.25">
      <c r="A86" s="21">
        <v>82</v>
      </c>
      <c r="B86" s="22">
        <v>1595</v>
      </c>
      <c r="C86" s="23" t="s">
        <v>96</v>
      </c>
      <c r="D86" s="24">
        <v>0</v>
      </c>
      <c r="E86" s="24">
        <v>0</v>
      </c>
      <c r="F86" s="24">
        <v>91</v>
      </c>
      <c r="G86" s="24">
        <v>90</v>
      </c>
      <c r="H86" s="24">
        <v>4065446</v>
      </c>
      <c r="I86" s="25">
        <f t="shared" si="7"/>
        <v>0</v>
      </c>
      <c r="J86" s="25">
        <f t="shared" si="8"/>
        <v>0</v>
      </c>
      <c r="K86" s="24" t="e">
        <f t="shared" si="5"/>
        <v>#DIV/0!</v>
      </c>
      <c r="L86" s="24">
        <f t="shared" si="6"/>
        <v>45171.62222222222</v>
      </c>
    </row>
    <row r="87" spans="1:12" ht="25.5" x14ac:dyDescent="0.25">
      <c r="A87" s="21">
        <v>83</v>
      </c>
      <c r="B87" s="22">
        <v>13</v>
      </c>
      <c r="C87" s="23" t="s">
        <v>97</v>
      </c>
      <c r="D87" s="24">
        <v>0</v>
      </c>
      <c r="E87" s="24">
        <v>0</v>
      </c>
      <c r="F87" s="24">
        <v>4</v>
      </c>
      <c r="G87" s="24">
        <v>3</v>
      </c>
      <c r="H87" s="24">
        <v>146127</v>
      </c>
      <c r="I87" s="25">
        <f t="shared" si="7"/>
        <v>0</v>
      </c>
      <c r="J87" s="25">
        <f t="shared" si="8"/>
        <v>0</v>
      </c>
      <c r="K87" s="24" t="e">
        <f t="shared" si="5"/>
        <v>#DIV/0!</v>
      </c>
      <c r="L87" s="24">
        <f t="shared" si="6"/>
        <v>48709</v>
      </c>
    </row>
    <row r="88" spans="1:12" x14ac:dyDescent="0.25">
      <c r="A88" s="21">
        <v>84</v>
      </c>
      <c r="B88" s="22">
        <v>473</v>
      </c>
      <c r="C88" s="23" t="s">
        <v>98</v>
      </c>
      <c r="D88" s="24">
        <v>0</v>
      </c>
      <c r="E88" s="24">
        <v>0</v>
      </c>
      <c r="F88" s="24">
        <v>0</v>
      </c>
      <c r="G88" s="24">
        <v>0</v>
      </c>
      <c r="H88" s="24">
        <v>114732</v>
      </c>
      <c r="I88" s="25">
        <f t="shared" si="7"/>
        <v>0</v>
      </c>
      <c r="J88" s="25">
        <f t="shared" si="8"/>
        <v>0</v>
      </c>
      <c r="K88" s="24" t="e">
        <f t="shared" si="5"/>
        <v>#DIV/0!</v>
      </c>
      <c r="L88" s="24" t="e">
        <f t="shared" si="6"/>
        <v>#DIV/0!</v>
      </c>
    </row>
    <row r="89" spans="1:12" ht="51" x14ac:dyDescent="0.25">
      <c r="A89" s="21">
        <v>85</v>
      </c>
      <c r="B89" s="22">
        <v>72</v>
      </c>
      <c r="C89" s="23" t="s">
        <v>99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5">
        <f t="shared" si="7"/>
        <v>0</v>
      </c>
      <c r="J89" s="25">
        <f t="shared" si="8"/>
        <v>0</v>
      </c>
      <c r="K89" s="24" t="e">
        <f t="shared" si="5"/>
        <v>#DIV/0!</v>
      </c>
      <c r="L89" s="24" t="e">
        <f t="shared" si="6"/>
        <v>#DIV/0!</v>
      </c>
    </row>
  </sheetData>
  <mergeCells count="12">
    <mergeCell ref="I2:I3"/>
    <mergeCell ref="J2:J3"/>
    <mergeCell ref="K2:K3"/>
    <mergeCell ref="L2:L3"/>
    <mergeCell ref="A1:H1"/>
    <mergeCell ref="A2:A3"/>
    <mergeCell ref="B2:B3"/>
    <mergeCell ref="C2:C3"/>
    <mergeCell ref="D2:D3"/>
    <mergeCell ref="E2:E3"/>
    <mergeCell ref="F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4"/>
  <sheetViews>
    <sheetView workbookViewId="0">
      <selection activeCell="D7" sqref="D7"/>
    </sheetView>
  </sheetViews>
  <sheetFormatPr defaultRowHeight="15" x14ac:dyDescent="0.25"/>
  <cols>
    <col min="1" max="1" width="5.85546875" bestFit="1" customWidth="1"/>
    <col min="3" max="3" width="16.28515625" bestFit="1" customWidth="1"/>
    <col min="4" max="4" width="17.5703125" customWidth="1"/>
    <col min="5" max="5" width="17.85546875" customWidth="1"/>
    <col min="6" max="6" width="14.85546875" customWidth="1"/>
    <col min="7" max="7" width="15.5703125" customWidth="1"/>
    <col min="8" max="8" width="16.5703125" customWidth="1"/>
  </cols>
  <sheetData>
    <row r="1" spans="1:12" ht="15.75" x14ac:dyDescent="0.25">
      <c r="A1" s="28" t="s">
        <v>100</v>
      </c>
      <c r="B1" s="29"/>
      <c r="C1" s="29"/>
      <c r="D1" s="29"/>
      <c r="E1" s="29"/>
      <c r="F1" s="29"/>
      <c r="G1" s="29"/>
      <c r="H1" s="29"/>
      <c r="I1" s="2"/>
      <c r="J1" s="2"/>
      <c r="K1" s="3"/>
      <c r="L1" s="3"/>
    </row>
    <row r="2" spans="1:12" ht="27" customHeight="1" x14ac:dyDescent="0.25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7"/>
      <c r="H2" s="4" t="s">
        <v>7</v>
      </c>
      <c r="I2" s="6" t="s">
        <v>8</v>
      </c>
      <c r="J2" s="4" t="s">
        <v>9</v>
      </c>
      <c r="K2" s="4" t="s">
        <v>10</v>
      </c>
      <c r="L2" s="4" t="s">
        <v>11</v>
      </c>
    </row>
    <row r="3" spans="1:12" ht="25.5" x14ac:dyDescent="0.25">
      <c r="A3" s="4"/>
      <c r="B3" s="8"/>
      <c r="C3" s="4"/>
      <c r="D3" s="6"/>
      <c r="E3" s="4"/>
      <c r="F3" s="9" t="s">
        <v>12</v>
      </c>
      <c r="G3" s="9" t="s">
        <v>13</v>
      </c>
      <c r="H3" s="4"/>
      <c r="I3" s="6"/>
      <c r="J3" s="4"/>
      <c r="K3" s="4"/>
      <c r="L3" s="4"/>
    </row>
    <row r="4" spans="1:12" ht="15.75" x14ac:dyDescent="0.25">
      <c r="A4" s="10"/>
      <c r="B4" s="11"/>
      <c r="C4" s="12" t="s">
        <v>14</v>
      </c>
      <c r="D4" s="13">
        <f t="shared" ref="D4:J4" si="0">SUM(D5:D74)</f>
        <v>35369231</v>
      </c>
      <c r="E4" s="13">
        <f t="shared" si="0"/>
        <v>205756073860.06998</v>
      </c>
      <c r="F4" s="13">
        <f t="shared" si="0"/>
        <v>2268515</v>
      </c>
      <c r="G4" s="13">
        <f t="shared" si="0"/>
        <v>2195879</v>
      </c>
      <c r="H4" s="13">
        <f t="shared" si="0"/>
        <v>167920890490.37003</v>
      </c>
      <c r="I4" s="14">
        <f t="shared" si="0"/>
        <v>1</v>
      </c>
      <c r="J4" s="14">
        <f t="shared" si="0"/>
        <v>1.0000000000000002</v>
      </c>
      <c r="K4" s="13">
        <f t="shared" ref="K4:K67" si="1">E4/D4</f>
        <v>5817.3748210717386</v>
      </c>
      <c r="L4" s="13">
        <f t="shared" ref="L4:L67" si="2">H4/G4</f>
        <v>76470.921435274911</v>
      </c>
    </row>
    <row r="5" spans="1:12" ht="25.5" x14ac:dyDescent="0.25">
      <c r="A5" s="15">
        <v>1</v>
      </c>
      <c r="B5" s="15">
        <v>1</v>
      </c>
      <c r="C5" s="20" t="s">
        <v>15</v>
      </c>
      <c r="D5" s="30">
        <v>5849235</v>
      </c>
      <c r="E5" s="30">
        <v>29952440910</v>
      </c>
      <c r="F5" s="30">
        <v>558720</v>
      </c>
      <c r="G5" s="30">
        <v>557057</v>
      </c>
      <c r="H5" s="30">
        <v>53366783301</v>
      </c>
      <c r="I5" s="31">
        <f t="shared" ref="I5:I68" si="3">D5/$D$4</f>
        <v>0.16537636908192888</v>
      </c>
      <c r="J5" s="31">
        <f t="shared" ref="J5:J68" si="4">E5/$E$4</f>
        <v>0.14557257216314293</v>
      </c>
      <c r="K5" s="17">
        <f t="shared" si="1"/>
        <v>5120.745005116054</v>
      </c>
      <c r="L5" s="17">
        <f t="shared" si="2"/>
        <v>95801.297355566843</v>
      </c>
    </row>
    <row r="6" spans="1:12" ht="25.5" x14ac:dyDescent="0.25">
      <c r="A6" s="15">
        <v>2</v>
      </c>
      <c r="B6" s="32">
        <v>1209</v>
      </c>
      <c r="C6" s="19" t="s">
        <v>16</v>
      </c>
      <c r="D6" s="30">
        <v>4927385</v>
      </c>
      <c r="E6" s="30">
        <v>32406921294.869999</v>
      </c>
      <c r="F6" s="30">
        <v>303695</v>
      </c>
      <c r="G6" s="30">
        <v>294431</v>
      </c>
      <c r="H6" s="30">
        <v>20251109574.810001</v>
      </c>
      <c r="I6" s="31">
        <f t="shared" si="3"/>
        <v>0.13931275463693288</v>
      </c>
      <c r="J6" s="31">
        <f t="shared" si="4"/>
        <v>0.15750165079894171</v>
      </c>
      <c r="K6" s="17">
        <f t="shared" si="1"/>
        <v>6576.9005861871965</v>
      </c>
      <c r="L6" s="17">
        <f t="shared" si="2"/>
        <v>68780.493816242175</v>
      </c>
    </row>
    <row r="7" spans="1:12" x14ac:dyDescent="0.25">
      <c r="A7" s="15">
        <v>3</v>
      </c>
      <c r="B7" s="15">
        <v>621</v>
      </c>
      <c r="C7" s="20" t="s">
        <v>18</v>
      </c>
      <c r="D7" s="30">
        <v>3532532</v>
      </c>
      <c r="E7" s="30">
        <v>19518023464.02</v>
      </c>
      <c r="F7" s="30">
        <v>195047</v>
      </c>
      <c r="G7" s="30">
        <v>194327</v>
      </c>
      <c r="H7" s="30">
        <v>13372441749.08</v>
      </c>
      <c r="I7" s="31">
        <f t="shared" si="3"/>
        <v>9.9875849718078405E-2</v>
      </c>
      <c r="J7" s="31">
        <f t="shared" si="4"/>
        <v>9.4860011166881836E-2</v>
      </c>
      <c r="K7" s="17">
        <f t="shared" si="1"/>
        <v>5525.2219835574033</v>
      </c>
      <c r="L7" s="17">
        <f t="shared" si="2"/>
        <v>68814.121295959907</v>
      </c>
    </row>
    <row r="8" spans="1:12" ht="25.5" x14ac:dyDescent="0.25">
      <c r="A8" s="15">
        <v>4</v>
      </c>
      <c r="B8" s="15">
        <v>928</v>
      </c>
      <c r="C8" s="20" t="s">
        <v>17</v>
      </c>
      <c r="D8" s="30">
        <v>3024960</v>
      </c>
      <c r="E8" s="30">
        <v>20192623433.470001</v>
      </c>
      <c r="F8" s="30">
        <v>221658</v>
      </c>
      <c r="G8" s="30">
        <v>221405</v>
      </c>
      <c r="H8" s="30">
        <v>15437724834.16</v>
      </c>
      <c r="I8" s="31">
        <f t="shared" si="3"/>
        <v>8.5525184304968346E-2</v>
      </c>
      <c r="J8" s="31">
        <f t="shared" si="4"/>
        <v>9.8138650561550592E-2</v>
      </c>
      <c r="K8" s="17">
        <f t="shared" si="1"/>
        <v>6675.3356849247593</v>
      </c>
      <c r="L8" s="17">
        <f t="shared" si="2"/>
        <v>69726.179779860438</v>
      </c>
    </row>
    <row r="9" spans="1:12" ht="25.5" x14ac:dyDescent="0.25">
      <c r="A9" s="15">
        <v>5</v>
      </c>
      <c r="B9" s="15">
        <v>2239</v>
      </c>
      <c r="C9" s="20" t="s">
        <v>19</v>
      </c>
      <c r="D9" s="30">
        <v>2542731</v>
      </c>
      <c r="E9" s="30">
        <v>15982705254.879999</v>
      </c>
      <c r="F9" s="30">
        <v>120444</v>
      </c>
      <c r="G9" s="30">
        <v>109414</v>
      </c>
      <c r="H9" s="30">
        <v>7848162917.9099998</v>
      </c>
      <c r="I9" s="31">
        <f t="shared" si="3"/>
        <v>7.1891045637944462E-2</v>
      </c>
      <c r="J9" s="31">
        <f t="shared" si="4"/>
        <v>7.767792685308271E-2</v>
      </c>
      <c r="K9" s="17">
        <f t="shared" si="1"/>
        <v>6285.645337583881</v>
      </c>
      <c r="L9" s="17">
        <f t="shared" si="2"/>
        <v>71729.055860401771</v>
      </c>
    </row>
    <row r="10" spans="1:12" x14ac:dyDescent="0.25">
      <c r="A10" s="15">
        <v>6</v>
      </c>
      <c r="B10" s="15">
        <v>1208</v>
      </c>
      <c r="C10" s="20" t="s">
        <v>20</v>
      </c>
      <c r="D10" s="30">
        <v>2316901</v>
      </c>
      <c r="E10" s="30">
        <v>12878804865.629999</v>
      </c>
      <c r="F10" s="30">
        <v>97635</v>
      </c>
      <c r="G10" s="30">
        <v>96456</v>
      </c>
      <c r="H10" s="30">
        <v>6012947766.0200005</v>
      </c>
      <c r="I10" s="31">
        <f t="shared" si="3"/>
        <v>6.5506117449938339E-2</v>
      </c>
      <c r="J10" s="31">
        <f t="shared" si="4"/>
        <v>6.2592586571167674E-2</v>
      </c>
      <c r="K10" s="17">
        <f t="shared" si="1"/>
        <v>5558.6340830402332</v>
      </c>
      <c r="L10" s="17">
        <f t="shared" si="2"/>
        <v>62338.76343638551</v>
      </c>
    </row>
    <row r="11" spans="1:12" x14ac:dyDescent="0.25">
      <c r="A11" s="15">
        <v>7</v>
      </c>
      <c r="B11" s="15">
        <v>1307</v>
      </c>
      <c r="C11" s="20" t="s">
        <v>21</v>
      </c>
      <c r="D11" s="30">
        <v>1441585</v>
      </c>
      <c r="E11" s="30">
        <v>8639074014</v>
      </c>
      <c r="F11" s="30">
        <v>106401</v>
      </c>
      <c r="G11" s="30">
        <v>101722</v>
      </c>
      <c r="H11" s="30">
        <v>7100727127</v>
      </c>
      <c r="I11" s="31">
        <f t="shared" si="3"/>
        <v>4.0758166328241627E-2</v>
      </c>
      <c r="J11" s="31">
        <f t="shared" si="4"/>
        <v>4.1986969579693854E-2</v>
      </c>
      <c r="K11" s="17">
        <f t="shared" si="1"/>
        <v>5992.7607556959874</v>
      </c>
      <c r="L11" s="17">
        <f t="shared" si="2"/>
        <v>69805.225290497634</v>
      </c>
    </row>
    <row r="12" spans="1:12" ht="38.25" x14ac:dyDescent="0.25">
      <c r="A12" s="15">
        <v>8</v>
      </c>
      <c r="B12" s="15">
        <v>3295</v>
      </c>
      <c r="C12" s="20" t="s">
        <v>25</v>
      </c>
      <c r="D12" s="30">
        <v>1113526</v>
      </c>
      <c r="E12" s="30">
        <v>4697453033</v>
      </c>
      <c r="F12" s="30">
        <v>40945</v>
      </c>
      <c r="G12" s="30">
        <v>37559</v>
      </c>
      <c r="H12" s="30">
        <v>2556519545</v>
      </c>
      <c r="I12" s="31">
        <f t="shared" si="3"/>
        <v>3.148290105600543E-2</v>
      </c>
      <c r="J12" s="31">
        <f t="shared" si="4"/>
        <v>2.2830203477709393E-2</v>
      </c>
      <c r="K12" s="17">
        <f t="shared" si="1"/>
        <v>4218.5391566968347</v>
      </c>
      <c r="L12" s="17">
        <f t="shared" si="2"/>
        <v>68066.762826486331</v>
      </c>
    </row>
    <row r="13" spans="1:12" x14ac:dyDescent="0.25">
      <c r="A13" s="15">
        <v>9</v>
      </c>
      <c r="B13" s="15">
        <v>1427</v>
      </c>
      <c r="C13" s="20" t="s">
        <v>22</v>
      </c>
      <c r="D13" s="30">
        <v>1061866</v>
      </c>
      <c r="E13" s="30">
        <v>7323684816</v>
      </c>
      <c r="F13" s="30">
        <v>71086</v>
      </c>
      <c r="G13" s="30">
        <v>68975</v>
      </c>
      <c r="H13" s="30">
        <v>5089800115</v>
      </c>
      <c r="I13" s="31">
        <f t="shared" si="3"/>
        <v>3.0022309503986672E-2</v>
      </c>
      <c r="J13" s="31">
        <f t="shared" si="4"/>
        <v>3.5594015178286649E-2</v>
      </c>
      <c r="K13" s="17">
        <f t="shared" si="1"/>
        <v>6896.9953044922804</v>
      </c>
      <c r="L13" s="17">
        <f t="shared" si="2"/>
        <v>73791.955273649874</v>
      </c>
    </row>
    <row r="14" spans="1:12" ht="25.5" x14ac:dyDescent="0.25">
      <c r="A14" s="15">
        <v>10</v>
      </c>
      <c r="B14" s="15">
        <v>2243</v>
      </c>
      <c r="C14" s="20" t="s">
        <v>23</v>
      </c>
      <c r="D14" s="30">
        <v>1034295</v>
      </c>
      <c r="E14" s="30">
        <v>5494411960</v>
      </c>
      <c r="F14" s="30">
        <v>50612</v>
      </c>
      <c r="G14" s="30">
        <v>50481</v>
      </c>
      <c r="H14" s="30">
        <v>3466431639</v>
      </c>
      <c r="I14" s="31">
        <f t="shared" si="3"/>
        <v>2.924279015283086E-2</v>
      </c>
      <c r="J14" s="31">
        <f t="shared" si="4"/>
        <v>2.6703522559128071E-2</v>
      </c>
      <c r="K14" s="17">
        <f t="shared" si="1"/>
        <v>5312.2290642418266</v>
      </c>
      <c r="L14" s="17">
        <f t="shared" si="2"/>
        <v>68668.046175788913</v>
      </c>
    </row>
    <row r="15" spans="1:12" x14ac:dyDescent="0.25">
      <c r="A15" s="21">
        <v>11</v>
      </c>
      <c r="B15" s="22">
        <v>3211</v>
      </c>
      <c r="C15" s="23" t="s">
        <v>24</v>
      </c>
      <c r="D15" s="33">
        <v>982905</v>
      </c>
      <c r="E15" s="33">
        <v>5419912572</v>
      </c>
      <c r="F15" s="33">
        <v>56777</v>
      </c>
      <c r="G15" s="33">
        <v>41541</v>
      </c>
      <c r="H15" s="33">
        <v>3414397180</v>
      </c>
      <c r="I15" s="34">
        <f t="shared" si="3"/>
        <v>2.7789832354568295E-2</v>
      </c>
      <c r="J15" s="34">
        <f t="shared" si="4"/>
        <v>2.6341446307368593E-2</v>
      </c>
      <c r="K15" s="24">
        <f t="shared" si="1"/>
        <v>5514.1774352556959</v>
      </c>
      <c r="L15" s="24">
        <f t="shared" si="2"/>
        <v>82193.427697936975</v>
      </c>
    </row>
    <row r="16" spans="1:12" ht="38.25" x14ac:dyDescent="0.25">
      <c r="A16" s="21">
        <v>12</v>
      </c>
      <c r="B16" s="22">
        <v>1284</v>
      </c>
      <c r="C16" s="23" t="s">
        <v>26</v>
      </c>
      <c r="D16" s="33">
        <v>867519</v>
      </c>
      <c r="E16" s="33">
        <v>6197294233</v>
      </c>
      <c r="F16" s="33">
        <v>51037</v>
      </c>
      <c r="G16" s="33">
        <v>44456</v>
      </c>
      <c r="H16" s="33">
        <v>3433776933</v>
      </c>
      <c r="I16" s="34">
        <f t="shared" si="3"/>
        <v>2.4527505277115016E-2</v>
      </c>
      <c r="J16" s="34">
        <f t="shared" si="4"/>
        <v>3.0119617451558871E-2</v>
      </c>
      <c r="K16" s="24">
        <f t="shared" si="1"/>
        <v>7143.6985622216916</v>
      </c>
      <c r="L16" s="24">
        <f t="shared" si="2"/>
        <v>77239.898618859093</v>
      </c>
    </row>
    <row r="17" spans="1:12" ht="25.5" x14ac:dyDescent="0.25">
      <c r="A17" s="21">
        <v>13</v>
      </c>
      <c r="B17" s="22">
        <v>1834</v>
      </c>
      <c r="C17" s="35" t="s">
        <v>27</v>
      </c>
      <c r="D17" s="33">
        <v>586903</v>
      </c>
      <c r="E17" s="33">
        <v>3089543633.8000002</v>
      </c>
      <c r="F17" s="33">
        <v>31822</v>
      </c>
      <c r="G17" s="33">
        <v>30312</v>
      </c>
      <c r="H17" s="33">
        <v>2025692709.46</v>
      </c>
      <c r="I17" s="34">
        <f t="shared" si="3"/>
        <v>1.6593603632490624E-2</v>
      </c>
      <c r="J17" s="34">
        <f t="shared" si="4"/>
        <v>1.5015564672472942E-2</v>
      </c>
      <c r="K17" s="24">
        <f t="shared" si="1"/>
        <v>5264.1469438731783</v>
      </c>
      <c r="L17" s="24">
        <f t="shared" si="2"/>
        <v>66828.078301002897</v>
      </c>
    </row>
    <row r="18" spans="1:12" x14ac:dyDescent="0.25">
      <c r="A18" s="21">
        <v>14</v>
      </c>
      <c r="B18" s="22">
        <v>2182</v>
      </c>
      <c r="C18" s="23" t="s">
        <v>30</v>
      </c>
      <c r="D18" s="33">
        <v>425402</v>
      </c>
      <c r="E18" s="33">
        <v>2123937659</v>
      </c>
      <c r="F18" s="33">
        <v>24834</v>
      </c>
      <c r="G18" s="33">
        <v>24785</v>
      </c>
      <c r="H18" s="33">
        <v>1724339530</v>
      </c>
      <c r="I18" s="34">
        <f t="shared" si="3"/>
        <v>1.2027459686641194E-2</v>
      </c>
      <c r="J18" s="34">
        <f t="shared" si="4"/>
        <v>1.0322600053325481E-2</v>
      </c>
      <c r="K18" s="24">
        <f t="shared" si="1"/>
        <v>4992.7777937104202</v>
      </c>
      <c r="L18" s="24">
        <f t="shared" si="2"/>
        <v>69571.899536009689</v>
      </c>
    </row>
    <row r="19" spans="1:12" x14ac:dyDescent="0.25">
      <c r="A19" s="21">
        <v>15</v>
      </c>
      <c r="B19" s="22">
        <v>3116</v>
      </c>
      <c r="C19" s="23" t="s">
        <v>29</v>
      </c>
      <c r="D19" s="33">
        <v>374484</v>
      </c>
      <c r="E19" s="33">
        <v>1988890922</v>
      </c>
      <c r="F19" s="33">
        <v>19997</v>
      </c>
      <c r="G19" s="33">
        <v>18342</v>
      </c>
      <c r="H19" s="33">
        <v>1324388278</v>
      </c>
      <c r="I19" s="34">
        <f t="shared" si="3"/>
        <v>1.0587846820870942E-2</v>
      </c>
      <c r="J19" s="34">
        <f t="shared" si="4"/>
        <v>9.666256187181135E-3</v>
      </c>
      <c r="K19" s="24">
        <f t="shared" si="1"/>
        <v>5311.0170848420757</v>
      </c>
      <c r="L19" s="24">
        <f t="shared" si="2"/>
        <v>72205.227238032923</v>
      </c>
    </row>
    <row r="20" spans="1:12" ht="25.5" x14ac:dyDescent="0.25">
      <c r="A20" s="21">
        <v>16</v>
      </c>
      <c r="B20" s="22">
        <v>413</v>
      </c>
      <c r="C20" s="35" t="s">
        <v>28</v>
      </c>
      <c r="D20" s="33">
        <v>348025</v>
      </c>
      <c r="E20" s="33">
        <v>1731609569</v>
      </c>
      <c r="F20" s="33">
        <v>27363</v>
      </c>
      <c r="G20" s="33">
        <v>27766</v>
      </c>
      <c r="H20" s="33">
        <v>1926660504</v>
      </c>
      <c r="I20" s="34">
        <f t="shared" si="3"/>
        <v>9.8397672259258329E-3</v>
      </c>
      <c r="J20" s="34">
        <f t="shared" si="4"/>
        <v>8.415836949618451E-3</v>
      </c>
      <c r="K20" s="24">
        <f t="shared" si="1"/>
        <v>4975.5321284390493</v>
      </c>
      <c r="L20" s="24">
        <f t="shared" si="2"/>
        <v>69389.19916444573</v>
      </c>
    </row>
    <row r="21" spans="1:12" x14ac:dyDescent="0.25">
      <c r="A21" s="21">
        <v>17</v>
      </c>
      <c r="B21" s="22">
        <v>2290</v>
      </c>
      <c r="C21" s="23" t="s">
        <v>31</v>
      </c>
      <c r="D21" s="33">
        <v>329608</v>
      </c>
      <c r="E21" s="33">
        <v>1832985979</v>
      </c>
      <c r="F21" s="33">
        <v>11873</v>
      </c>
      <c r="G21" s="33">
        <v>7581</v>
      </c>
      <c r="H21" s="33">
        <v>655128224</v>
      </c>
      <c r="I21" s="34">
        <f t="shared" si="3"/>
        <v>9.3190604002671134E-3</v>
      </c>
      <c r="J21" s="34">
        <f t="shared" si="4"/>
        <v>8.9085388567754845E-3</v>
      </c>
      <c r="K21" s="24">
        <f t="shared" si="1"/>
        <v>5561.1088899541273</v>
      </c>
      <c r="L21" s="24">
        <f t="shared" si="2"/>
        <v>86417.124917557056</v>
      </c>
    </row>
    <row r="22" spans="1:12" ht="51" x14ac:dyDescent="0.25">
      <c r="A22" s="21">
        <v>18</v>
      </c>
      <c r="B22" s="22">
        <v>3568</v>
      </c>
      <c r="C22" s="23" t="s">
        <v>35</v>
      </c>
      <c r="D22" s="33">
        <v>296251</v>
      </c>
      <c r="E22" s="33">
        <v>1529074754</v>
      </c>
      <c r="F22" s="33">
        <v>20156</v>
      </c>
      <c r="G22" s="33">
        <v>19355</v>
      </c>
      <c r="H22" s="33">
        <v>1383604472</v>
      </c>
      <c r="I22" s="34">
        <f t="shared" si="3"/>
        <v>8.3759525334322366E-3</v>
      </c>
      <c r="J22" s="34">
        <f t="shared" si="4"/>
        <v>7.4314926666023424E-3</v>
      </c>
      <c r="K22" s="24">
        <f t="shared" si="1"/>
        <v>5161.4163462739371</v>
      </c>
      <c r="L22" s="24">
        <f t="shared" si="2"/>
        <v>71485.635339705506</v>
      </c>
    </row>
    <row r="23" spans="1:12" ht="25.5" x14ac:dyDescent="0.25">
      <c r="A23" s="21">
        <v>19</v>
      </c>
      <c r="B23" s="22">
        <v>632</v>
      </c>
      <c r="C23" s="23" t="s">
        <v>36</v>
      </c>
      <c r="D23" s="33">
        <v>294329</v>
      </c>
      <c r="E23" s="33">
        <v>1499739406</v>
      </c>
      <c r="F23" s="33">
        <v>17070</v>
      </c>
      <c r="G23" s="33">
        <v>17140</v>
      </c>
      <c r="H23" s="33">
        <v>1178288271</v>
      </c>
      <c r="I23" s="34">
        <f t="shared" si="3"/>
        <v>8.3216115159529484E-3</v>
      </c>
      <c r="J23" s="34">
        <f t="shared" si="4"/>
        <v>7.2889192424032091E-3</v>
      </c>
      <c r="K23" s="24">
        <f t="shared" si="1"/>
        <v>5095.4523883137581</v>
      </c>
      <c r="L23" s="24">
        <f t="shared" si="2"/>
        <v>68744.939964994162</v>
      </c>
    </row>
    <row r="24" spans="1:12" ht="38.25" x14ac:dyDescent="0.25">
      <c r="A24" s="21">
        <v>20</v>
      </c>
      <c r="B24" s="22">
        <v>1083</v>
      </c>
      <c r="C24" s="23" t="s">
        <v>34</v>
      </c>
      <c r="D24" s="33">
        <v>289270</v>
      </c>
      <c r="E24" s="33">
        <v>1661709727</v>
      </c>
      <c r="F24" s="33">
        <v>14675</v>
      </c>
      <c r="G24" s="33">
        <v>14986</v>
      </c>
      <c r="H24" s="33">
        <v>899416373</v>
      </c>
      <c r="I24" s="34">
        <f t="shared" si="3"/>
        <v>8.1785775890914902E-3</v>
      </c>
      <c r="J24" s="34">
        <f t="shared" si="4"/>
        <v>8.0761150610313987E-3</v>
      </c>
      <c r="K24" s="24">
        <f t="shared" si="1"/>
        <v>5744.4938189234972</v>
      </c>
      <c r="L24" s="24">
        <f t="shared" si="2"/>
        <v>60017.107500333645</v>
      </c>
    </row>
    <row r="25" spans="1:12" x14ac:dyDescent="0.25">
      <c r="A25" s="21">
        <v>21</v>
      </c>
      <c r="B25" s="22">
        <v>2489</v>
      </c>
      <c r="C25" s="23" t="s">
        <v>32</v>
      </c>
      <c r="D25" s="36">
        <v>267504</v>
      </c>
      <c r="E25" s="36">
        <v>1382479082</v>
      </c>
      <c r="F25" s="36">
        <v>12448</v>
      </c>
      <c r="G25" s="36">
        <v>12542</v>
      </c>
      <c r="H25" s="36">
        <v>1032010543</v>
      </c>
      <c r="I25" s="34">
        <f t="shared" si="3"/>
        <v>7.5631839436938846E-3</v>
      </c>
      <c r="J25" s="34">
        <f t="shared" si="4"/>
        <v>6.7190195461262186E-3</v>
      </c>
      <c r="K25" s="24">
        <f t="shared" si="1"/>
        <v>5168.0688214008014</v>
      </c>
      <c r="L25" s="24">
        <f t="shared" si="2"/>
        <v>82284.367963642158</v>
      </c>
    </row>
    <row r="26" spans="1:12" x14ac:dyDescent="0.25">
      <c r="A26" s="21">
        <v>22</v>
      </c>
      <c r="B26" s="22">
        <v>3983</v>
      </c>
      <c r="C26" s="23" t="s">
        <v>42</v>
      </c>
      <c r="D26" s="33">
        <v>240079</v>
      </c>
      <c r="E26" s="33">
        <v>1238808624</v>
      </c>
      <c r="F26" s="33">
        <v>14895</v>
      </c>
      <c r="G26" s="33">
        <v>12204</v>
      </c>
      <c r="H26" s="33">
        <v>837043314.25999999</v>
      </c>
      <c r="I26" s="34">
        <f t="shared" si="3"/>
        <v>6.7877924741988312E-3</v>
      </c>
      <c r="J26" s="34">
        <f t="shared" si="4"/>
        <v>6.0207633279515506E-3</v>
      </c>
      <c r="K26" s="24">
        <f t="shared" si="1"/>
        <v>5160.0040986508611</v>
      </c>
      <c r="L26" s="24">
        <f t="shared" si="2"/>
        <v>68587.619981973126</v>
      </c>
    </row>
    <row r="27" spans="1:12" x14ac:dyDescent="0.25">
      <c r="A27" s="21">
        <v>23</v>
      </c>
      <c r="B27" s="22">
        <v>397</v>
      </c>
      <c r="C27" s="23" t="s">
        <v>40</v>
      </c>
      <c r="D27" s="33">
        <v>238167</v>
      </c>
      <c r="E27" s="33">
        <v>1110285115.23</v>
      </c>
      <c r="F27" s="33">
        <v>9497</v>
      </c>
      <c r="G27" s="33">
        <v>9137</v>
      </c>
      <c r="H27" s="33">
        <v>742630997.89999998</v>
      </c>
      <c r="I27" s="34">
        <f t="shared" si="3"/>
        <v>6.733734188340142E-3</v>
      </c>
      <c r="J27" s="34">
        <f t="shared" si="4"/>
        <v>5.3961231588481786E-3</v>
      </c>
      <c r="K27" s="24">
        <f t="shared" si="1"/>
        <v>4661.7924197306929</v>
      </c>
      <c r="L27" s="24">
        <f t="shared" si="2"/>
        <v>81277.333687205857</v>
      </c>
    </row>
    <row r="28" spans="1:12" ht="51" x14ac:dyDescent="0.25">
      <c r="A28" s="21">
        <v>24</v>
      </c>
      <c r="B28" s="22">
        <v>2346</v>
      </c>
      <c r="C28" s="23" t="s">
        <v>37</v>
      </c>
      <c r="D28" s="33">
        <v>211286</v>
      </c>
      <c r="E28" s="33">
        <v>1292367897</v>
      </c>
      <c r="F28" s="33">
        <v>12921</v>
      </c>
      <c r="G28" s="33">
        <v>13024</v>
      </c>
      <c r="H28" s="33">
        <v>825710803</v>
      </c>
      <c r="I28" s="34">
        <f t="shared" si="3"/>
        <v>5.9737233190057196E-3</v>
      </c>
      <c r="J28" s="34">
        <f t="shared" si="4"/>
        <v>6.2810680275660292E-3</v>
      </c>
      <c r="K28" s="24">
        <f t="shared" si="1"/>
        <v>6116.6754872542433</v>
      </c>
      <c r="L28" s="24">
        <f t="shared" si="2"/>
        <v>63399.17099201474</v>
      </c>
    </row>
    <row r="29" spans="1:12" x14ac:dyDescent="0.25">
      <c r="A29" s="21">
        <v>25</v>
      </c>
      <c r="B29" s="22">
        <v>630</v>
      </c>
      <c r="C29" s="23" t="s">
        <v>50</v>
      </c>
      <c r="D29" s="33">
        <v>199279</v>
      </c>
      <c r="E29" s="33">
        <v>1335155485</v>
      </c>
      <c r="F29" s="33">
        <v>9092</v>
      </c>
      <c r="G29" s="33">
        <v>8600</v>
      </c>
      <c r="H29" s="33">
        <v>618194300</v>
      </c>
      <c r="I29" s="34">
        <f t="shared" si="3"/>
        <v>5.6342474621514952E-3</v>
      </c>
      <c r="J29" s="34">
        <f t="shared" si="4"/>
        <v>6.4890210041041556E-3</v>
      </c>
      <c r="K29" s="24">
        <f t="shared" si="1"/>
        <v>6699.9306750836768</v>
      </c>
      <c r="L29" s="24">
        <f t="shared" si="2"/>
        <v>71883.058139534885</v>
      </c>
    </row>
    <row r="30" spans="1:12" x14ac:dyDescent="0.25">
      <c r="A30" s="21">
        <v>26</v>
      </c>
      <c r="B30" s="22">
        <v>3954</v>
      </c>
      <c r="C30" s="23" t="s">
        <v>41</v>
      </c>
      <c r="D30" s="33">
        <v>181038</v>
      </c>
      <c r="E30" s="33">
        <v>785631317</v>
      </c>
      <c r="F30" s="33">
        <v>8412</v>
      </c>
      <c r="G30" s="33">
        <v>7534</v>
      </c>
      <c r="H30" s="33">
        <v>510645917</v>
      </c>
      <c r="I30" s="34">
        <f t="shared" si="3"/>
        <v>5.1185167130153326E-3</v>
      </c>
      <c r="J30" s="34">
        <f t="shared" si="4"/>
        <v>3.818265493996012E-3</v>
      </c>
      <c r="K30" s="24">
        <f t="shared" si="1"/>
        <v>4339.5934389465192</v>
      </c>
      <c r="L30" s="24">
        <f t="shared" si="2"/>
        <v>67778.858109901776</v>
      </c>
    </row>
    <row r="31" spans="1:12" x14ac:dyDescent="0.25">
      <c r="A31" s="21">
        <v>27</v>
      </c>
      <c r="B31" s="22">
        <v>177</v>
      </c>
      <c r="C31" s="35" t="s">
        <v>45</v>
      </c>
      <c r="D31" s="33">
        <v>159573</v>
      </c>
      <c r="E31" s="33">
        <v>1008806940.42</v>
      </c>
      <c r="F31" s="33">
        <v>8931</v>
      </c>
      <c r="G31" s="33">
        <v>8477</v>
      </c>
      <c r="H31" s="33">
        <v>586573892</v>
      </c>
      <c r="I31" s="34">
        <f t="shared" si="3"/>
        <v>4.5116332893977819E-3</v>
      </c>
      <c r="J31" s="34">
        <f t="shared" si="4"/>
        <v>4.902926662111888E-3</v>
      </c>
      <c r="K31" s="24">
        <f t="shared" si="1"/>
        <v>6321.9149882498914</v>
      </c>
      <c r="L31" s="24">
        <f t="shared" si="2"/>
        <v>69195.929220243008</v>
      </c>
    </row>
    <row r="32" spans="1:12" ht="38.25" x14ac:dyDescent="0.25">
      <c r="A32" s="21">
        <v>28</v>
      </c>
      <c r="B32" s="22">
        <v>1675</v>
      </c>
      <c r="C32" s="23" t="s">
        <v>44</v>
      </c>
      <c r="D32" s="33">
        <v>156906</v>
      </c>
      <c r="E32" s="33">
        <v>826415871</v>
      </c>
      <c r="F32" s="33">
        <v>7816</v>
      </c>
      <c r="G32" s="33">
        <v>7379</v>
      </c>
      <c r="H32" s="33">
        <v>550042626</v>
      </c>
      <c r="I32" s="34">
        <f t="shared" si="3"/>
        <v>4.4362287661838052E-3</v>
      </c>
      <c r="J32" s="34">
        <f t="shared" si="4"/>
        <v>4.0164834772363836E-3</v>
      </c>
      <c r="K32" s="24">
        <f t="shared" si="1"/>
        <v>5266.9488164888535</v>
      </c>
      <c r="L32" s="24">
        <f t="shared" si="2"/>
        <v>74541.621628947018</v>
      </c>
    </row>
    <row r="33" spans="1:12" ht="25.5" x14ac:dyDescent="0.25">
      <c r="A33" s="21">
        <v>29</v>
      </c>
      <c r="B33" s="22">
        <v>2619</v>
      </c>
      <c r="C33" s="23" t="s">
        <v>56</v>
      </c>
      <c r="D33" s="36">
        <v>148090</v>
      </c>
      <c r="E33" s="36">
        <v>686257186</v>
      </c>
      <c r="F33" s="36">
        <v>4807</v>
      </c>
      <c r="G33" s="36">
        <v>4512</v>
      </c>
      <c r="H33" s="36">
        <v>328005818</v>
      </c>
      <c r="I33" s="34">
        <f t="shared" si="3"/>
        <v>4.1869725694629887E-3</v>
      </c>
      <c r="J33" s="34">
        <f t="shared" si="4"/>
        <v>3.3352949107432321E-3</v>
      </c>
      <c r="K33" s="24">
        <f t="shared" si="1"/>
        <v>4634.0548720372744</v>
      </c>
      <c r="L33" s="24">
        <f t="shared" si="2"/>
        <v>72696.324911347518</v>
      </c>
    </row>
    <row r="34" spans="1:12" ht="25.5" x14ac:dyDescent="0.25">
      <c r="A34" s="21">
        <v>30</v>
      </c>
      <c r="B34" s="22">
        <v>3467</v>
      </c>
      <c r="C34" s="23" t="s">
        <v>52</v>
      </c>
      <c r="D34" s="33">
        <v>133706</v>
      </c>
      <c r="E34" s="33">
        <v>711297600</v>
      </c>
      <c r="F34" s="33">
        <v>7201</v>
      </c>
      <c r="G34" s="33">
        <v>6246</v>
      </c>
      <c r="H34" s="33">
        <v>447677572</v>
      </c>
      <c r="I34" s="34">
        <f t="shared" si="3"/>
        <v>3.7802914063921832E-3</v>
      </c>
      <c r="J34" s="34">
        <f t="shared" si="4"/>
        <v>3.4569944238134003E-3</v>
      </c>
      <c r="K34" s="24">
        <f t="shared" si="1"/>
        <v>5319.8629829626198</v>
      </c>
      <c r="L34" s="24">
        <f t="shared" si="2"/>
        <v>71674.283061159149</v>
      </c>
    </row>
    <row r="35" spans="1:12" ht="25.5" x14ac:dyDescent="0.25">
      <c r="A35" s="21">
        <v>31</v>
      </c>
      <c r="B35" s="22">
        <v>2214</v>
      </c>
      <c r="C35" s="23" t="s">
        <v>55</v>
      </c>
      <c r="D35" s="33">
        <v>129676</v>
      </c>
      <c r="E35" s="33">
        <v>779907627</v>
      </c>
      <c r="F35" s="33">
        <v>6767</v>
      </c>
      <c r="G35" s="33">
        <v>6596</v>
      </c>
      <c r="H35" s="33">
        <v>494654221</v>
      </c>
      <c r="I35" s="34">
        <f t="shared" si="3"/>
        <v>3.6663505632904487E-3</v>
      </c>
      <c r="J35" s="34">
        <f t="shared" si="4"/>
        <v>3.7904476517684597E-3</v>
      </c>
      <c r="K35" s="24">
        <f t="shared" si="1"/>
        <v>6014.2788719578029</v>
      </c>
      <c r="L35" s="24">
        <f t="shared" si="2"/>
        <v>74993.059581564579</v>
      </c>
    </row>
    <row r="36" spans="1:12" ht="51" x14ac:dyDescent="0.25">
      <c r="A36" s="21">
        <v>32</v>
      </c>
      <c r="B36" s="22">
        <v>2353</v>
      </c>
      <c r="C36" s="23" t="s">
        <v>47</v>
      </c>
      <c r="D36" s="33">
        <v>123360</v>
      </c>
      <c r="E36" s="33">
        <v>653356256</v>
      </c>
      <c r="F36" s="33">
        <v>7511</v>
      </c>
      <c r="G36" s="33">
        <v>7485</v>
      </c>
      <c r="H36" s="33">
        <v>616120624</v>
      </c>
      <c r="I36" s="34">
        <f t="shared" si="3"/>
        <v>3.4877772717195913E-3</v>
      </c>
      <c r="J36" s="34">
        <f t="shared" si="4"/>
        <v>3.1753923164588218E-3</v>
      </c>
      <c r="K36" s="24">
        <f t="shared" si="1"/>
        <v>5296.3380025940342</v>
      </c>
      <c r="L36" s="24">
        <f t="shared" si="2"/>
        <v>82314.044622578484</v>
      </c>
    </row>
    <row r="37" spans="1:12" x14ac:dyDescent="0.25">
      <c r="A37" s="21">
        <v>33</v>
      </c>
      <c r="B37" s="21">
        <v>3245</v>
      </c>
      <c r="C37" s="37" t="s">
        <v>67</v>
      </c>
      <c r="D37" s="33">
        <v>121801</v>
      </c>
      <c r="E37" s="33">
        <v>732828417</v>
      </c>
      <c r="F37" s="33">
        <v>5287</v>
      </c>
      <c r="G37" s="33">
        <v>4086</v>
      </c>
      <c r="H37" s="33">
        <v>340603111</v>
      </c>
      <c r="I37" s="34">
        <f t="shared" si="3"/>
        <v>3.4436994120680769E-3</v>
      </c>
      <c r="J37" s="34">
        <f t="shared" si="4"/>
        <v>3.5616368608315297E-3</v>
      </c>
      <c r="K37" s="24">
        <f t="shared" si="1"/>
        <v>6016.6042725429188</v>
      </c>
      <c r="L37" s="24">
        <f t="shared" si="2"/>
        <v>83358.568526676463</v>
      </c>
    </row>
    <row r="38" spans="1:12" x14ac:dyDescent="0.25">
      <c r="A38" s="21">
        <v>34</v>
      </c>
      <c r="B38" s="22">
        <v>1216</v>
      </c>
      <c r="C38" s="23" t="s">
        <v>46</v>
      </c>
      <c r="D38" s="33">
        <v>119084</v>
      </c>
      <c r="E38" s="33">
        <v>652205939</v>
      </c>
      <c r="F38" s="33">
        <v>6404</v>
      </c>
      <c r="G38" s="33">
        <v>6072</v>
      </c>
      <c r="H38" s="33">
        <v>335183232</v>
      </c>
      <c r="I38" s="34">
        <f t="shared" si="3"/>
        <v>3.3668812307511013E-3</v>
      </c>
      <c r="J38" s="34">
        <f t="shared" si="4"/>
        <v>3.1698016333824024E-3</v>
      </c>
      <c r="K38" s="24">
        <f t="shared" si="1"/>
        <v>5476.8561603573944</v>
      </c>
      <c r="L38" s="24">
        <f t="shared" si="2"/>
        <v>55201.454545454544</v>
      </c>
    </row>
    <row r="39" spans="1:12" x14ac:dyDescent="0.25">
      <c r="A39" s="21">
        <v>35</v>
      </c>
      <c r="B39" s="22">
        <v>1858</v>
      </c>
      <c r="C39" s="23" t="s">
        <v>38</v>
      </c>
      <c r="D39" s="36">
        <v>115882</v>
      </c>
      <c r="E39" s="36">
        <v>835064677</v>
      </c>
      <c r="F39" s="36">
        <v>16445</v>
      </c>
      <c r="G39" s="36">
        <v>16512</v>
      </c>
      <c r="H39" s="36">
        <v>1314791385</v>
      </c>
      <c r="I39" s="34">
        <f t="shared" si="3"/>
        <v>3.2763505658350333E-3</v>
      </c>
      <c r="J39" s="34">
        <f t="shared" si="4"/>
        <v>4.0585177454732562E-3</v>
      </c>
      <c r="K39" s="24">
        <f t="shared" si="1"/>
        <v>7206.1638304482149</v>
      </c>
      <c r="L39" s="24">
        <f t="shared" si="2"/>
        <v>79626.416242732565</v>
      </c>
    </row>
    <row r="40" spans="1:12" ht="38.25" x14ac:dyDescent="0.25">
      <c r="A40" s="21">
        <v>36</v>
      </c>
      <c r="B40" s="22">
        <v>2027</v>
      </c>
      <c r="C40" s="23" t="s">
        <v>51</v>
      </c>
      <c r="D40" s="33">
        <v>111058</v>
      </c>
      <c r="E40" s="33">
        <v>478440356</v>
      </c>
      <c r="F40" s="33">
        <v>3112</v>
      </c>
      <c r="G40" s="33">
        <v>3022</v>
      </c>
      <c r="H40" s="33">
        <v>226939097</v>
      </c>
      <c r="I40" s="34">
        <f t="shared" si="3"/>
        <v>3.1399608320576717E-3</v>
      </c>
      <c r="J40" s="34">
        <f t="shared" si="4"/>
        <v>2.3252793806970502E-3</v>
      </c>
      <c r="K40" s="24">
        <f t="shared" si="1"/>
        <v>4308.0224387257113</v>
      </c>
      <c r="L40" s="24">
        <f t="shared" si="2"/>
        <v>75095.664129715427</v>
      </c>
    </row>
    <row r="41" spans="1:12" x14ac:dyDescent="0.25">
      <c r="A41" s="21">
        <v>37</v>
      </c>
      <c r="B41" s="22">
        <v>66</v>
      </c>
      <c r="C41" s="23" t="s">
        <v>48</v>
      </c>
      <c r="D41" s="36">
        <v>106806</v>
      </c>
      <c r="E41" s="36">
        <v>486193568</v>
      </c>
      <c r="F41" s="36">
        <v>6060</v>
      </c>
      <c r="G41" s="36">
        <v>5487</v>
      </c>
      <c r="H41" s="36">
        <v>437904894</v>
      </c>
      <c r="I41" s="34">
        <f t="shared" si="3"/>
        <v>3.0197433469786213E-3</v>
      </c>
      <c r="J41" s="34">
        <f t="shared" si="4"/>
        <v>2.3629609511826573E-3</v>
      </c>
      <c r="K41" s="24">
        <f t="shared" si="1"/>
        <v>4552.1184952156245</v>
      </c>
      <c r="L41" s="24">
        <f t="shared" si="2"/>
        <v>79807.708037178789</v>
      </c>
    </row>
    <row r="42" spans="1:12" ht="25.5" x14ac:dyDescent="0.25">
      <c r="A42" s="21">
        <v>38</v>
      </c>
      <c r="B42" s="22">
        <v>3127</v>
      </c>
      <c r="C42" s="23" t="s">
        <v>54</v>
      </c>
      <c r="D42" s="33">
        <v>99381</v>
      </c>
      <c r="E42" s="33">
        <v>752037098</v>
      </c>
      <c r="F42" s="33">
        <v>5196</v>
      </c>
      <c r="G42" s="33">
        <v>4757</v>
      </c>
      <c r="H42" s="33">
        <v>312077703</v>
      </c>
      <c r="I42" s="34">
        <f t="shared" si="3"/>
        <v>2.8098151186832418E-3</v>
      </c>
      <c r="J42" s="34">
        <f t="shared" si="4"/>
        <v>3.6549934293139911E-3</v>
      </c>
      <c r="K42" s="24">
        <f t="shared" si="1"/>
        <v>7567.212022418772</v>
      </c>
      <c r="L42" s="24">
        <f t="shared" si="2"/>
        <v>65603.889636325417</v>
      </c>
    </row>
    <row r="43" spans="1:12" x14ac:dyDescent="0.25">
      <c r="A43" s="21">
        <v>39</v>
      </c>
      <c r="B43" s="22">
        <v>1587</v>
      </c>
      <c r="C43" s="23" t="s">
        <v>49</v>
      </c>
      <c r="D43" s="33">
        <v>98091</v>
      </c>
      <c r="E43" s="33">
        <v>607845481</v>
      </c>
      <c r="F43" s="33">
        <v>7029</v>
      </c>
      <c r="G43" s="33">
        <v>6860</v>
      </c>
      <c r="H43" s="33">
        <v>517002551</v>
      </c>
      <c r="I43" s="34">
        <f t="shared" si="3"/>
        <v>2.773342739625863E-3</v>
      </c>
      <c r="J43" s="34">
        <f t="shared" si="4"/>
        <v>2.9542043138584668E-3</v>
      </c>
      <c r="K43" s="24">
        <f t="shared" si="1"/>
        <v>6196.7507824367167</v>
      </c>
      <c r="L43" s="24">
        <f t="shared" si="2"/>
        <v>75364.803352769683</v>
      </c>
    </row>
    <row r="44" spans="1:12" x14ac:dyDescent="0.25">
      <c r="A44" s="21">
        <v>40</v>
      </c>
      <c r="B44" s="22">
        <v>585</v>
      </c>
      <c r="C44" s="23" t="s">
        <v>57</v>
      </c>
      <c r="D44" s="36">
        <v>82095</v>
      </c>
      <c r="E44" s="36">
        <v>417950794</v>
      </c>
      <c r="F44" s="36">
        <v>2770</v>
      </c>
      <c r="G44" s="36">
        <v>2730</v>
      </c>
      <c r="H44" s="36">
        <v>195100853</v>
      </c>
      <c r="I44" s="34">
        <f t="shared" si="3"/>
        <v>2.3210852393143635E-3</v>
      </c>
      <c r="J44" s="34">
        <f t="shared" si="4"/>
        <v>2.0312926182885801E-3</v>
      </c>
      <c r="K44" s="24">
        <f t="shared" si="1"/>
        <v>5091.0627200194895</v>
      </c>
      <c r="L44" s="24">
        <f t="shared" si="2"/>
        <v>71465.513919413919</v>
      </c>
    </row>
    <row r="45" spans="1:12" x14ac:dyDescent="0.25">
      <c r="A45" s="21">
        <v>41</v>
      </c>
      <c r="B45" s="22">
        <v>319</v>
      </c>
      <c r="C45" s="23" t="s">
        <v>53</v>
      </c>
      <c r="D45" s="33">
        <v>79573</v>
      </c>
      <c r="E45" s="33">
        <v>422843614</v>
      </c>
      <c r="F45" s="33">
        <v>5457</v>
      </c>
      <c r="G45" s="33">
        <v>5560</v>
      </c>
      <c r="H45" s="33">
        <v>469383493</v>
      </c>
      <c r="I45" s="34">
        <f t="shared" si="3"/>
        <v>2.2497803245990844E-3</v>
      </c>
      <c r="J45" s="34">
        <f t="shared" si="4"/>
        <v>2.0550723294203519E-3</v>
      </c>
      <c r="K45" s="24">
        <f t="shared" si="1"/>
        <v>5313.9081598029479</v>
      </c>
      <c r="L45" s="24">
        <f t="shared" si="2"/>
        <v>84421.491546762583</v>
      </c>
    </row>
    <row r="46" spans="1:12" x14ac:dyDescent="0.25">
      <c r="A46" s="21">
        <v>42</v>
      </c>
      <c r="B46" s="22">
        <v>3099</v>
      </c>
      <c r="C46" s="23" t="s">
        <v>80</v>
      </c>
      <c r="D46" s="33">
        <v>71740</v>
      </c>
      <c r="E46" s="33">
        <v>481638312</v>
      </c>
      <c r="F46" s="33">
        <v>8302</v>
      </c>
      <c r="G46" s="33">
        <v>8943</v>
      </c>
      <c r="H46" s="33">
        <v>336389198</v>
      </c>
      <c r="I46" s="34">
        <f t="shared" si="3"/>
        <v>2.028316646183232E-3</v>
      </c>
      <c r="J46" s="34">
        <f t="shared" si="4"/>
        <v>2.340821842895152E-3</v>
      </c>
      <c r="K46" s="24">
        <f t="shared" si="1"/>
        <v>6713.664789517703</v>
      </c>
      <c r="L46" s="24">
        <f t="shared" si="2"/>
        <v>37614.804651682884</v>
      </c>
    </row>
    <row r="47" spans="1:12" ht="25.5" x14ac:dyDescent="0.25">
      <c r="A47" s="21">
        <v>43</v>
      </c>
      <c r="B47" s="22">
        <v>92</v>
      </c>
      <c r="C47" s="23" t="s">
        <v>60</v>
      </c>
      <c r="D47" s="33">
        <v>65760</v>
      </c>
      <c r="E47" s="33">
        <v>461305661</v>
      </c>
      <c r="F47" s="33">
        <v>4831</v>
      </c>
      <c r="G47" s="33">
        <v>3738</v>
      </c>
      <c r="H47" s="33">
        <v>272658688</v>
      </c>
      <c r="I47" s="34">
        <f t="shared" si="3"/>
        <v>1.8592431370645294E-3</v>
      </c>
      <c r="J47" s="34">
        <f t="shared" si="4"/>
        <v>2.2420026410191101E-3</v>
      </c>
      <c r="K47" s="24">
        <f t="shared" si="1"/>
        <v>7014.9887621654498</v>
      </c>
      <c r="L47" s="24">
        <f t="shared" si="2"/>
        <v>72942.399143927236</v>
      </c>
    </row>
    <row r="48" spans="1:12" ht="51" x14ac:dyDescent="0.25">
      <c r="A48" s="21">
        <v>44</v>
      </c>
      <c r="B48" s="22">
        <v>191</v>
      </c>
      <c r="C48" s="23" t="s">
        <v>75</v>
      </c>
      <c r="D48" s="33">
        <v>62624</v>
      </c>
      <c r="E48" s="33">
        <v>451144059</v>
      </c>
      <c r="F48" s="33">
        <v>2275</v>
      </c>
      <c r="G48" s="33">
        <v>1696</v>
      </c>
      <c r="H48" s="33">
        <v>102718079</v>
      </c>
      <c r="I48" s="34">
        <f t="shared" si="3"/>
        <v>1.7705785008444205E-3</v>
      </c>
      <c r="J48" s="34">
        <f t="shared" si="4"/>
        <v>2.1926159968760524E-3</v>
      </c>
      <c r="K48" s="24">
        <f t="shared" si="1"/>
        <v>7204.0121838272871</v>
      </c>
      <c r="L48" s="24">
        <f t="shared" si="2"/>
        <v>60564.905070754714</v>
      </c>
    </row>
    <row r="49" spans="1:12" x14ac:dyDescent="0.25">
      <c r="A49" s="21">
        <v>45</v>
      </c>
      <c r="B49" s="22">
        <v>518</v>
      </c>
      <c r="C49" s="23" t="s">
        <v>63</v>
      </c>
      <c r="D49" s="36">
        <v>50360</v>
      </c>
      <c r="E49" s="36">
        <v>252363685</v>
      </c>
      <c r="F49" s="36">
        <v>2160</v>
      </c>
      <c r="G49" s="36">
        <v>2049</v>
      </c>
      <c r="H49" s="36">
        <v>149305624</v>
      </c>
      <c r="I49" s="34">
        <f t="shared" si="3"/>
        <v>1.42383644134078E-3</v>
      </c>
      <c r="J49" s="34">
        <f t="shared" si="4"/>
        <v>1.2265187620737106E-3</v>
      </c>
      <c r="K49" s="24">
        <f t="shared" si="1"/>
        <v>5011.1931096108019</v>
      </c>
      <c r="L49" s="24">
        <f t="shared" si="2"/>
        <v>72867.556857003423</v>
      </c>
    </row>
    <row r="50" spans="1:12" x14ac:dyDescent="0.25">
      <c r="A50" s="21">
        <v>46</v>
      </c>
      <c r="B50" s="22">
        <v>1621</v>
      </c>
      <c r="C50" s="23" t="s">
        <v>73</v>
      </c>
      <c r="D50" s="33">
        <v>49450</v>
      </c>
      <c r="E50" s="33">
        <v>573876108</v>
      </c>
      <c r="F50" s="33">
        <v>5277</v>
      </c>
      <c r="G50" s="33">
        <v>4191</v>
      </c>
      <c r="H50" s="33">
        <v>263237404</v>
      </c>
      <c r="I50" s="34">
        <f t="shared" si="3"/>
        <v>1.3981078638661949E-3</v>
      </c>
      <c r="J50" s="34">
        <f t="shared" si="4"/>
        <v>2.7891089542769953E-3</v>
      </c>
      <c r="K50" s="24">
        <f t="shared" si="1"/>
        <v>11605.179130434783</v>
      </c>
      <c r="L50" s="24">
        <f t="shared" si="2"/>
        <v>62810.16559293725</v>
      </c>
    </row>
    <row r="51" spans="1:12" ht="38.25" x14ac:dyDescent="0.25">
      <c r="A51" s="21">
        <v>47</v>
      </c>
      <c r="B51" s="22">
        <v>870</v>
      </c>
      <c r="C51" s="23" t="s">
        <v>61</v>
      </c>
      <c r="D51" s="33">
        <v>47921</v>
      </c>
      <c r="E51" s="33">
        <v>371461592</v>
      </c>
      <c r="F51" s="33">
        <v>3792</v>
      </c>
      <c r="G51" s="33">
        <v>3436</v>
      </c>
      <c r="H51" s="33">
        <v>249190806</v>
      </c>
      <c r="I51" s="34">
        <f t="shared" si="3"/>
        <v>1.3548781990764798E-3</v>
      </c>
      <c r="J51" s="34">
        <f t="shared" si="4"/>
        <v>1.8053493392988368E-3</v>
      </c>
      <c r="K51" s="24">
        <f t="shared" si="1"/>
        <v>7751.5409110828241</v>
      </c>
      <c r="L51" s="24">
        <f t="shared" si="2"/>
        <v>72523.517462165313</v>
      </c>
    </row>
    <row r="52" spans="1:12" ht="25.5" x14ac:dyDescent="0.25">
      <c r="A52" s="21">
        <v>48</v>
      </c>
      <c r="B52" s="22">
        <v>3438</v>
      </c>
      <c r="C52" s="35" t="s">
        <v>59</v>
      </c>
      <c r="D52" s="33">
        <v>37036</v>
      </c>
      <c r="E52" s="33">
        <v>241356394</v>
      </c>
      <c r="F52" s="33">
        <v>4262</v>
      </c>
      <c r="G52" s="33">
        <v>3758</v>
      </c>
      <c r="H52" s="33">
        <v>290602934.92000002</v>
      </c>
      <c r="I52" s="34">
        <f t="shared" si="3"/>
        <v>1.0471248300535571E-3</v>
      </c>
      <c r="J52" s="34">
        <f t="shared" si="4"/>
        <v>1.1730219646596727E-3</v>
      </c>
      <c r="K52" s="24">
        <f t="shared" si="1"/>
        <v>6516.8051085430388</v>
      </c>
      <c r="L52" s="24">
        <f t="shared" si="2"/>
        <v>77329.147131452904</v>
      </c>
    </row>
    <row r="53" spans="1:12" x14ac:dyDescent="0.25">
      <c r="A53" s="21">
        <v>49</v>
      </c>
      <c r="B53" s="22">
        <v>915</v>
      </c>
      <c r="C53" s="23" t="s">
        <v>69</v>
      </c>
      <c r="D53" s="33">
        <v>34118</v>
      </c>
      <c r="E53" s="33">
        <v>251305785.36000001</v>
      </c>
      <c r="F53" s="33">
        <v>1801</v>
      </c>
      <c r="G53" s="33">
        <v>1709</v>
      </c>
      <c r="H53" s="33">
        <v>127066158.41</v>
      </c>
      <c r="I53" s="34">
        <f t="shared" si="3"/>
        <v>9.6462374316252453E-4</v>
      </c>
      <c r="J53" s="34">
        <f t="shared" si="4"/>
        <v>1.2213772388119505E-3</v>
      </c>
      <c r="K53" s="24">
        <f t="shared" si="1"/>
        <v>7365.7830283135008</v>
      </c>
      <c r="L53" s="24">
        <f t="shared" si="2"/>
        <v>74351.175196021068</v>
      </c>
    </row>
    <row r="54" spans="1:12" ht="25.5" x14ac:dyDescent="0.25">
      <c r="A54" s="21">
        <v>50</v>
      </c>
      <c r="B54" s="22">
        <v>1111</v>
      </c>
      <c r="C54" s="23" t="s">
        <v>43</v>
      </c>
      <c r="D54" s="33">
        <v>32070</v>
      </c>
      <c r="E54" s="33">
        <v>247891643</v>
      </c>
      <c r="F54" s="33">
        <v>3528</v>
      </c>
      <c r="G54" s="33">
        <v>3896</v>
      </c>
      <c r="H54" s="33">
        <v>248887422</v>
      </c>
      <c r="I54" s="34">
        <f t="shared" si="3"/>
        <v>9.067203072636779E-4</v>
      </c>
      <c r="J54" s="34">
        <f t="shared" si="4"/>
        <v>1.2047840841315112E-3</v>
      </c>
      <c r="K54" s="24">
        <f t="shared" si="1"/>
        <v>7729.705113813533</v>
      </c>
      <c r="L54" s="24">
        <f t="shared" si="2"/>
        <v>63882.808521560575</v>
      </c>
    </row>
    <row r="55" spans="1:12" ht="25.5" x14ac:dyDescent="0.25">
      <c r="A55" s="21">
        <v>51</v>
      </c>
      <c r="B55" s="22">
        <v>3268</v>
      </c>
      <c r="C55" s="23" t="s">
        <v>76</v>
      </c>
      <c r="D55" s="33">
        <v>31093</v>
      </c>
      <c r="E55" s="33">
        <v>203393356</v>
      </c>
      <c r="F55" s="33">
        <v>1667</v>
      </c>
      <c r="G55" s="33">
        <v>1631</v>
      </c>
      <c r="H55" s="33">
        <v>122918917</v>
      </c>
      <c r="I55" s="34">
        <f t="shared" si="3"/>
        <v>8.7909742793107373E-4</v>
      </c>
      <c r="J55" s="34">
        <f t="shared" si="4"/>
        <v>9.8851689859869312E-4</v>
      </c>
      <c r="K55" s="24">
        <f t="shared" si="1"/>
        <v>6541.4516450648052</v>
      </c>
      <c r="L55" s="24">
        <f t="shared" si="2"/>
        <v>75364.142857142855</v>
      </c>
    </row>
    <row r="56" spans="1:12" ht="38.25" x14ac:dyDescent="0.25">
      <c r="A56" s="21">
        <v>52</v>
      </c>
      <c r="B56" s="22">
        <v>1298</v>
      </c>
      <c r="C56" s="35" t="s">
        <v>66</v>
      </c>
      <c r="D56" s="33">
        <v>22711</v>
      </c>
      <c r="E56" s="33">
        <v>150978482</v>
      </c>
      <c r="F56" s="33">
        <v>1625</v>
      </c>
      <c r="G56" s="33">
        <v>1360</v>
      </c>
      <c r="H56" s="33">
        <v>77650518</v>
      </c>
      <c r="I56" s="34">
        <f t="shared" si="3"/>
        <v>6.4211178354429022E-4</v>
      </c>
      <c r="J56" s="34">
        <f t="shared" si="4"/>
        <v>7.3377411984774281E-4</v>
      </c>
      <c r="K56" s="24">
        <f t="shared" si="1"/>
        <v>6647.8130421381711</v>
      </c>
      <c r="L56" s="24">
        <f t="shared" si="2"/>
        <v>57095.969117647059</v>
      </c>
    </row>
    <row r="57" spans="1:12" ht="38.25" x14ac:dyDescent="0.25">
      <c r="A57" s="21">
        <v>53</v>
      </c>
      <c r="B57" s="22">
        <v>3229</v>
      </c>
      <c r="C57" s="23" t="s">
        <v>70</v>
      </c>
      <c r="D57" s="33">
        <v>19687</v>
      </c>
      <c r="E57" s="33">
        <v>126598636</v>
      </c>
      <c r="F57" s="33">
        <v>3187</v>
      </c>
      <c r="G57" s="33">
        <v>3562</v>
      </c>
      <c r="H57" s="33">
        <v>239290730</v>
      </c>
      <c r="I57" s="34">
        <f t="shared" si="3"/>
        <v>5.5661374147489946E-4</v>
      </c>
      <c r="J57" s="34">
        <f t="shared" si="4"/>
        <v>6.1528504906298341E-4</v>
      </c>
      <c r="K57" s="24">
        <f t="shared" si="1"/>
        <v>6430.5702240056889</v>
      </c>
      <c r="L57" s="24">
        <f t="shared" si="2"/>
        <v>67178.756316676023</v>
      </c>
    </row>
    <row r="58" spans="1:12" ht="25.5" x14ac:dyDescent="0.25">
      <c r="A58" s="21">
        <v>54</v>
      </c>
      <c r="B58" s="22">
        <v>3390</v>
      </c>
      <c r="C58" s="23" t="s">
        <v>79</v>
      </c>
      <c r="D58" s="33">
        <v>19112</v>
      </c>
      <c r="E58" s="33">
        <v>152522682</v>
      </c>
      <c r="F58" s="33">
        <v>848</v>
      </c>
      <c r="G58" s="33">
        <v>854</v>
      </c>
      <c r="H58" s="33">
        <v>55294769</v>
      </c>
      <c r="I58" s="34">
        <f t="shared" si="3"/>
        <v>5.4035667329040886E-4</v>
      </c>
      <c r="J58" s="34">
        <f t="shared" si="4"/>
        <v>7.4127912308303082E-4</v>
      </c>
      <c r="K58" s="24">
        <f t="shared" si="1"/>
        <v>7980.4668271243199</v>
      </c>
      <c r="L58" s="24">
        <f t="shared" si="2"/>
        <v>64747.973067915693</v>
      </c>
    </row>
    <row r="59" spans="1:12" ht="51" x14ac:dyDescent="0.25">
      <c r="A59" s="21">
        <v>55</v>
      </c>
      <c r="B59" s="22">
        <v>3517</v>
      </c>
      <c r="C59" s="23" t="s">
        <v>77</v>
      </c>
      <c r="D59" s="33">
        <v>11809</v>
      </c>
      <c r="E59" s="33">
        <v>66435772</v>
      </c>
      <c r="F59" s="33">
        <v>973</v>
      </c>
      <c r="G59" s="33">
        <v>1046</v>
      </c>
      <c r="H59" s="33">
        <v>67460106</v>
      </c>
      <c r="I59" s="34">
        <f t="shared" si="3"/>
        <v>3.3387777076634772E-4</v>
      </c>
      <c r="J59" s="34">
        <f t="shared" si="4"/>
        <v>3.2288607939312379E-4</v>
      </c>
      <c r="K59" s="24">
        <f t="shared" si="1"/>
        <v>5625.8592598865271</v>
      </c>
      <c r="L59" s="24">
        <f t="shared" si="2"/>
        <v>64493.409177820271</v>
      </c>
    </row>
    <row r="60" spans="1:12" x14ac:dyDescent="0.25">
      <c r="A60" s="21">
        <v>56</v>
      </c>
      <c r="B60" s="22">
        <v>2397</v>
      </c>
      <c r="C60" s="23" t="s">
        <v>84</v>
      </c>
      <c r="D60" s="33">
        <v>9933</v>
      </c>
      <c r="E60" s="33">
        <v>74061956</v>
      </c>
      <c r="F60" s="33">
        <v>573</v>
      </c>
      <c r="G60" s="33">
        <v>575</v>
      </c>
      <c r="H60" s="33">
        <v>43606315</v>
      </c>
      <c r="I60" s="34">
        <f t="shared" si="3"/>
        <v>2.8083731874181829E-4</v>
      </c>
      <c r="J60" s="34">
        <f t="shared" si="4"/>
        <v>3.5995027806745502E-4</v>
      </c>
      <c r="K60" s="24">
        <f t="shared" si="1"/>
        <v>7456.1518171750731</v>
      </c>
      <c r="L60" s="24">
        <f t="shared" si="2"/>
        <v>75837.069565217389</v>
      </c>
    </row>
    <row r="61" spans="1:12" ht="38.25" x14ac:dyDescent="0.25">
      <c r="A61" s="21">
        <v>57</v>
      </c>
      <c r="B61" s="22">
        <v>2496</v>
      </c>
      <c r="C61" s="23" t="s">
        <v>83</v>
      </c>
      <c r="D61" s="36">
        <v>9659</v>
      </c>
      <c r="E61" s="36">
        <v>74719351</v>
      </c>
      <c r="F61" s="36">
        <v>426</v>
      </c>
      <c r="G61" s="36">
        <v>353</v>
      </c>
      <c r="H61" s="36">
        <v>23520819</v>
      </c>
      <c r="I61" s="34">
        <f t="shared" si="3"/>
        <v>2.7309047233738272E-4</v>
      </c>
      <c r="J61" s="34">
        <f t="shared" si="4"/>
        <v>3.6314529917991597E-4</v>
      </c>
      <c r="K61" s="24">
        <f t="shared" si="1"/>
        <v>7735.7232632777723</v>
      </c>
      <c r="L61" s="24">
        <f t="shared" si="2"/>
        <v>66631.215297450428</v>
      </c>
    </row>
    <row r="62" spans="1:12" ht="25.5" x14ac:dyDescent="0.25">
      <c r="A62" s="21">
        <v>58</v>
      </c>
      <c r="B62" s="22">
        <v>141</v>
      </c>
      <c r="C62" s="23" t="s">
        <v>82</v>
      </c>
      <c r="D62" s="33">
        <v>6882</v>
      </c>
      <c r="E62" s="33">
        <v>48812628</v>
      </c>
      <c r="F62" s="33">
        <v>668</v>
      </c>
      <c r="G62" s="33">
        <v>808</v>
      </c>
      <c r="H62" s="33">
        <v>55821481</v>
      </c>
      <c r="I62" s="34">
        <f t="shared" si="3"/>
        <v>1.9457590129680794E-4</v>
      </c>
      <c r="J62" s="34">
        <f t="shared" si="4"/>
        <v>2.3723541708516637E-4</v>
      </c>
      <c r="K62" s="24">
        <f t="shared" si="1"/>
        <v>7092.7968613775065</v>
      </c>
      <c r="L62" s="24">
        <f t="shared" si="2"/>
        <v>69085.99133663367</v>
      </c>
    </row>
    <row r="63" spans="1:12" ht="25.5" x14ac:dyDescent="0.25">
      <c r="A63" s="21">
        <v>59</v>
      </c>
      <c r="B63" s="22">
        <v>2877</v>
      </c>
      <c r="C63" s="23" t="s">
        <v>64</v>
      </c>
      <c r="D63" s="33">
        <v>6549</v>
      </c>
      <c r="E63" s="33">
        <v>40571505.43</v>
      </c>
      <c r="F63" s="33">
        <v>2963</v>
      </c>
      <c r="G63" s="33">
        <v>2861</v>
      </c>
      <c r="H63" s="33">
        <v>227950212.44</v>
      </c>
      <c r="I63" s="34">
        <f t="shared" si="3"/>
        <v>1.8516093833083338E-4</v>
      </c>
      <c r="J63" s="34">
        <f t="shared" si="4"/>
        <v>1.9718254080602139E-4</v>
      </c>
      <c r="K63" s="24">
        <f t="shared" si="1"/>
        <v>6195.0687784394568</v>
      </c>
      <c r="L63" s="24">
        <f t="shared" si="2"/>
        <v>79675.013086333449</v>
      </c>
    </row>
    <row r="64" spans="1:12" ht="51" x14ac:dyDescent="0.25">
      <c r="A64" s="21">
        <v>60</v>
      </c>
      <c r="B64" s="22">
        <v>3064</v>
      </c>
      <c r="C64" s="23" t="s">
        <v>90</v>
      </c>
      <c r="D64" s="36">
        <v>5816</v>
      </c>
      <c r="E64" s="36">
        <v>24649653</v>
      </c>
      <c r="F64" s="36">
        <v>98</v>
      </c>
      <c r="G64" s="36">
        <v>77</v>
      </c>
      <c r="H64" s="36">
        <v>4653106</v>
      </c>
      <c r="I64" s="34">
        <f t="shared" si="3"/>
        <v>1.644367105408653E-4</v>
      </c>
      <c r="J64" s="34">
        <f t="shared" si="4"/>
        <v>1.1980036621793079E-4</v>
      </c>
      <c r="K64" s="24">
        <f t="shared" si="1"/>
        <v>4238.2484525447044</v>
      </c>
      <c r="L64" s="24">
        <f t="shared" si="2"/>
        <v>60429.948051948049</v>
      </c>
    </row>
    <row r="65" spans="1:12" ht="25.5" x14ac:dyDescent="0.25">
      <c r="A65" s="21">
        <v>61</v>
      </c>
      <c r="B65" s="22">
        <v>3300</v>
      </c>
      <c r="C65" s="23" t="s">
        <v>85</v>
      </c>
      <c r="D65" s="33">
        <v>5260</v>
      </c>
      <c r="E65" s="33">
        <v>40269613</v>
      </c>
      <c r="F65" s="33">
        <v>260</v>
      </c>
      <c r="G65" s="33">
        <v>214</v>
      </c>
      <c r="H65" s="33">
        <v>12445590</v>
      </c>
      <c r="I65" s="34">
        <f t="shared" si="3"/>
        <v>1.4871683243551436E-4</v>
      </c>
      <c r="J65" s="34">
        <f t="shared" si="4"/>
        <v>1.9571530620955785E-4</v>
      </c>
      <c r="K65" s="24">
        <f t="shared" si="1"/>
        <v>7655.8199619771867</v>
      </c>
      <c r="L65" s="24">
        <f t="shared" si="2"/>
        <v>58156.962616822428</v>
      </c>
    </row>
    <row r="66" spans="1:12" ht="25.5" x14ac:dyDescent="0.25">
      <c r="A66" s="21">
        <v>62</v>
      </c>
      <c r="B66" s="22">
        <v>797</v>
      </c>
      <c r="C66" s="23" t="s">
        <v>81</v>
      </c>
      <c r="D66" s="33">
        <v>3335</v>
      </c>
      <c r="E66" s="33">
        <v>33280855</v>
      </c>
      <c r="F66" s="33">
        <v>99</v>
      </c>
      <c r="G66" s="33">
        <v>72</v>
      </c>
      <c r="H66" s="33">
        <v>5582495</v>
      </c>
      <c r="I66" s="34">
        <f t="shared" si="3"/>
        <v>9.4290995470045703E-5</v>
      </c>
      <c r="J66" s="34">
        <f t="shared" si="4"/>
        <v>1.6174907683470647E-4</v>
      </c>
      <c r="K66" s="24">
        <f t="shared" si="1"/>
        <v>9979.266866566717</v>
      </c>
      <c r="L66" s="24">
        <f t="shared" si="2"/>
        <v>77534.652777777781</v>
      </c>
    </row>
    <row r="67" spans="1:12" ht="25.5" x14ac:dyDescent="0.25">
      <c r="A67" s="21">
        <v>63</v>
      </c>
      <c r="B67" s="22">
        <v>1908</v>
      </c>
      <c r="C67" s="23" t="s">
        <v>78</v>
      </c>
      <c r="D67" s="33">
        <v>2692</v>
      </c>
      <c r="E67" s="33">
        <v>19116124</v>
      </c>
      <c r="F67" s="33">
        <v>518</v>
      </c>
      <c r="G67" s="33">
        <v>508</v>
      </c>
      <c r="H67" s="33">
        <v>36683012</v>
      </c>
      <c r="I67" s="34">
        <f t="shared" si="3"/>
        <v>7.6111352265476165E-5</v>
      </c>
      <c r="J67" s="34">
        <f t="shared" si="4"/>
        <v>9.2906730000108967E-5</v>
      </c>
      <c r="K67" s="24">
        <f t="shared" si="1"/>
        <v>7101.0861812778603</v>
      </c>
      <c r="L67" s="24">
        <f t="shared" si="2"/>
        <v>72210.653543307082</v>
      </c>
    </row>
    <row r="68" spans="1:12" ht="38.25" x14ac:dyDescent="0.25">
      <c r="A68" s="21">
        <v>64</v>
      </c>
      <c r="B68" s="22">
        <v>3398</v>
      </c>
      <c r="C68" s="23" t="s">
        <v>58</v>
      </c>
      <c r="D68" s="33">
        <v>932</v>
      </c>
      <c r="E68" s="33">
        <v>6390794</v>
      </c>
      <c r="F68" s="33">
        <v>1265</v>
      </c>
      <c r="G68" s="33">
        <v>1246</v>
      </c>
      <c r="H68" s="33">
        <v>84248863</v>
      </c>
      <c r="I68" s="34">
        <f t="shared" si="3"/>
        <v>2.6350587039904826E-5</v>
      </c>
      <c r="J68" s="34">
        <f t="shared" si="4"/>
        <v>3.1060050282385505E-5</v>
      </c>
      <c r="K68" s="24">
        <f t="shared" ref="K68:K74" si="5">E68/D68</f>
        <v>6857.0751072961375</v>
      </c>
      <c r="L68" s="24">
        <f t="shared" ref="L68:L74" si="6">H68/G68</f>
        <v>67615.45987158909</v>
      </c>
    </row>
    <row r="69" spans="1:12" x14ac:dyDescent="0.25">
      <c r="A69" s="21">
        <v>65</v>
      </c>
      <c r="B69" s="22">
        <v>1363</v>
      </c>
      <c r="C69" s="23" t="s">
        <v>101</v>
      </c>
      <c r="D69" s="33">
        <v>453</v>
      </c>
      <c r="E69" s="33">
        <v>3998080</v>
      </c>
      <c r="F69" s="33">
        <v>11</v>
      </c>
      <c r="G69" s="33">
        <v>4</v>
      </c>
      <c r="H69" s="33">
        <v>273094</v>
      </c>
      <c r="I69" s="34">
        <f t="shared" ref="I69:I74" si="7">D69/$D$4</f>
        <v>1.2807742413172625E-5</v>
      </c>
      <c r="J69" s="34">
        <f t="shared" ref="J69:J74" si="8">E69/$E$4</f>
        <v>1.9431163926266415E-5</v>
      </c>
      <c r="K69" s="24">
        <f t="shared" si="5"/>
        <v>8825.7836644591607</v>
      </c>
      <c r="L69" s="24">
        <f t="shared" si="6"/>
        <v>68273.5</v>
      </c>
    </row>
    <row r="70" spans="1:12" ht="25.5" x14ac:dyDescent="0.25">
      <c r="A70" s="21">
        <v>66</v>
      </c>
      <c r="B70" s="22">
        <v>13</v>
      </c>
      <c r="C70" s="23" t="s">
        <v>97</v>
      </c>
      <c r="D70" s="33">
        <v>67</v>
      </c>
      <c r="E70" s="33">
        <v>305466.96000000002</v>
      </c>
      <c r="F70" s="33">
        <v>0</v>
      </c>
      <c r="G70" s="33">
        <v>0</v>
      </c>
      <c r="H70" s="33">
        <v>0</v>
      </c>
      <c r="I70" s="34">
        <f t="shared" si="7"/>
        <v>1.8943018580189091E-6</v>
      </c>
      <c r="J70" s="34">
        <f t="shared" si="8"/>
        <v>1.4846072549369364E-6</v>
      </c>
      <c r="K70" s="24">
        <f t="shared" si="5"/>
        <v>4559.2083582089554</v>
      </c>
      <c r="L70" s="24" t="e">
        <f t="shared" si="6"/>
        <v>#DIV/0!</v>
      </c>
    </row>
    <row r="71" spans="1:12" ht="38.25" x14ac:dyDescent="0.25">
      <c r="A71" s="21">
        <v>67</v>
      </c>
      <c r="B71" s="22">
        <v>3487</v>
      </c>
      <c r="C71" s="23" t="s">
        <v>72</v>
      </c>
      <c r="D71" s="36">
        <v>15</v>
      </c>
      <c r="E71" s="36">
        <v>605221</v>
      </c>
      <c r="F71" s="36">
        <v>1119</v>
      </c>
      <c r="G71" s="36">
        <v>791</v>
      </c>
      <c r="H71" s="36">
        <v>81754861</v>
      </c>
      <c r="I71" s="34">
        <f t="shared" si="7"/>
        <v>4.2409743089975576E-7</v>
      </c>
      <c r="J71" s="34">
        <f t="shared" si="8"/>
        <v>2.941449011180088E-6</v>
      </c>
      <c r="K71" s="24">
        <f t="shared" si="5"/>
        <v>40348.066666666666</v>
      </c>
      <c r="L71" s="24">
        <f t="shared" si="6"/>
        <v>103356.33501896333</v>
      </c>
    </row>
    <row r="72" spans="1:12" ht="38.25" x14ac:dyDescent="0.25">
      <c r="A72" s="21">
        <v>68</v>
      </c>
      <c r="B72" s="22">
        <v>1820</v>
      </c>
      <c r="C72" s="23" t="s">
        <v>95</v>
      </c>
      <c r="D72" s="33">
        <v>0</v>
      </c>
      <c r="E72" s="33">
        <v>0</v>
      </c>
      <c r="F72" s="33">
        <v>266</v>
      </c>
      <c r="G72" s="33">
        <v>2515</v>
      </c>
      <c r="H72" s="33">
        <v>148026961</v>
      </c>
      <c r="I72" s="34">
        <f t="shared" si="7"/>
        <v>0</v>
      </c>
      <c r="J72" s="34">
        <f t="shared" si="8"/>
        <v>0</v>
      </c>
      <c r="K72" s="24" t="e">
        <f t="shared" si="5"/>
        <v>#DIV/0!</v>
      </c>
      <c r="L72" s="24">
        <f t="shared" si="6"/>
        <v>58857.638568588467</v>
      </c>
    </row>
    <row r="73" spans="1:12" x14ac:dyDescent="0.25">
      <c r="A73" s="21">
        <v>69</v>
      </c>
      <c r="B73" s="22">
        <v>473</v>
      </c>
      <c r="C73" s="23" t="s">
        <v>98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4">
        <f t="shared" si="7"/>
        <v>0</v>
      </c>
      <c r="J73" s="34">
        <f t="shared" si="8"/>
        <v>0</v>
      </c>
      <c r="K73" s="24" t="e">
        <f t="shared" si="5"/>
        <v>#DIV/0!</v>
      </c>
      <c r="L73" s="24" t="e">
        <f t="shared" si="6"/>
        <v>#DIV/0!</v>
      </c>
    </row>
    <row r="74" spans="1:12" x14ac:dyDescent="0.25">
      <c r="A74" s="21">
        <v>70</v>
      </c>
      <c r="B74" s="22">
        <v>983</v>
      </c>
      <c r="C74" s="23" t="s">
        <v>33</v>
      </c>
      <c r="D74" s="33">
        <v>0</v>
      </c>
      <c r="E74" s="33">
        <v>0</v>
      </c>
      <c r="F74" s="33">
        <v>5816</v>
      </c>
      <c r="G74" s="33">
        <v>7073</v>
      </c>
      <c r="H74" s="33">
        <v>387014336</v>
      </c>
      <c r="I74" s="34">
        <f t="shared" si="7"/>
        <v>0</v>
      </c>
      <c r="J74" s="34">
        <f t="shared" si="8"/>
        <v>0</v>
      </c>
      <c r="K74" s="24" t="e">
        <f t="shared" si="5"/>
        <v>#DIV/0!</v>
      </c>
      <c r="L74" s="24">
        <f t="shared" si="6"/>
        <v>54717.140675809416</v>
      </c>
    </row>
  </sheetData>
  <mergeCells count="12">
    <mergeCell ref="I2:I3"/>
    <mergeCell ref="J2:J3"/>
    <mergeCell ref="K2:K3"/>
    <mergeCell ref="L2:L3"/>
    <mergeCell ref="A1:H1"/>
    <mergeCell ref="A2:A3"/>
    <mergeCell ref="B2:B3"/>
    <mergeCell ref="C2:C3"/>
    <mergeCell ref="D2:D3"/>
    <mergeCell ref="E2:E3"/>
    <mergeCell ref="F2:G2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abSelected="1" workbookViewId="0">
      <selection activeCell="A6" sqref="A6"/>
    </sheetView>
  </sheetViews>
  <sheetFormatPr defaultRowHeight="15" x14ac:dyDescent="0.25"/>
  <cols>
    <col min="1" max="1" width="30" bestFit="1" customWidth="1"/>
    <col min="2" max="2" width="31.5703125" customWidth="1"/>
    <col min="3" max="3" width="17.140625" customWidth="1"/>
    <col min="4" max="4" width="13" customWidth="1"/>
    <col min="5" max="5" width="12.85546875" customWidth="1"/>
    <col min="6" max="6" width="13" customWidth="1"/>
    <col min="7" max="7" width="10" customWidth="1"/>
    <col min="8" max="8" width="10.28515625" customWidth="1"/>
  </cols>
  <sheetData>
    <row r="1" spans="1:8" ht="32.25" customHeight="1" x14ac:dyDescent="0.25">
      <c r="A1" s="38" t="s">
        <v>102</v>
      </c>
      <c r="B1" s="38" t="s">
        <v>4</v>
      </c>
      <c r="C1" s="38" t="s">
        <v>103</v>
      </c>
      <c r="D1" s="39" t="s">
        <v>6</v>
      </c>
      <c r="E1" s="39"/>
      <c r="F1" s="39" t="s">
        <v>104</v>
      </c>
      <c r="G1" s="39" t="s">
        <v>10</v>
      </c>
      <c r="H1" s="40" t="s">
        <v>105</v>
      </c>
    </row>
    <row r="2" spans="1:8" ht="39" thickBot="1" x14ac:dyDescent="0.3">
      <c r="A2" s="41"/>
      <c r="B2" s="41"/>
      <c r="C2" s="41"/>
      <c r="D2" s="42" t="s">
        <v>12</v>
      </c>
      <c r="E2" s="43" t="s">
        <v>13</v>
      </c>
      <c r="F2" s="44"/>
      <c r="G2" s="44"/>
      <c r="H2" s="45"/>
    </row>
    <row r="3" spans="1:8" x14ac:dyDescent="0.25">
      <c r="A3" s="46" t="s">
        <v>106</v>
      </c>
      <c r="B3" s="47">
        <f>'[1]ноябрь 2016'!D4</f>
        <v>3118554</v>
      </c>
      <c r="C3" s="47">
        <f>'[1]ноябрь 2016'!E4/1000</f>
        <v>19012272.170169998</v>
      </c>
      <c r="D3" s="47">
        <f>'[1]ноябрь 2016'!F4</f>
        <v>201308</v>
      </c>
      <c r="E3" s="47">
        <f>'[1]ноябрь 2016'!G4</f>
        <v>200712</v>
      </c>
      <c r="F3" s="47">
        <f>'[1]ноябрь 2016'!H4/1000</f>
        <v>16471632.350827601</v>
      </c>
      <c r="G3" s="48">
        <f>C3/B3*1000</f>
        <v>6096.5024720335123</v>
      </c>
      <c r="H3" s="49">
        <f>F3/E3*1000</f>
        <v>82066.006770036678</v>
      </c>
    </row>
    <row r="4" spans="1:8" x14ac:dyDescent="0.25">
      <c r="A4" s="50" t="s">
        <v>107</v>
      </c>
      <c r="B4" s="51">
        <f>'[1]ноябрь 2017'!D4</f>
        <v>3161653</v>
      </c>
      <c r="C4" s="51">
        <f>'[1]ноябрь 2017'!E4/1000</f>
        <v>18349083.401939999</v>
      </c>
      <c r="D4" s="51">
        <f>'[1]ноябрь 2017'!F4</f>
        <v>189046</v>
      </c>
      <c r="E4" s="51">
        <f>'[1]ноябрь 2017'!G4</f>
        <v>183096</v>
      </c>
      <c r="F4" s="51">
        <f>'[1]ноябрь 2017'!H4/1000</f>
        <v>12932850.698360004</v>
      </c>
      <c r="G4" s="52">
        <f>C4/B4*1000</f>
        <v>5803.6360732629419</v>
      </c>
      <c r="H4" s="53">
        <f>F4/E4*1000</f>
        <v>70634.261252894677</v>
      </c>
    </row>
    <row r="5" spans="1:8" ht="15.75" thickBot="1" x14ac:dyDescent="0.3">
      <c r="A5" s="54" t="s">
        <v>108</v>
      </c>
      <c r="B5" s="55">
        <f>B4-B3</f>
        <v>43099</v>
      </c>
      <c r="C5" s="55">
        <f t="shared" ref="C5:H5" si="0">C4-C3</f>
        <v>-663188.76822999865</v>
      </c>
      <c r="D5" s="55">
        <f t="shared" si="0"/>
        <v>-12262</v>
      </c>
      <c r="E5" s="55">
        <f t="shared" si="0"/>
        <v>-17616</v>
      </c>
      <c r="F5" s="55">
        <f t="shared" si="0"/>
        <v>-3538781.6524675973</v>
      </c>
      <c r="G5" s="55">
        <f t="shared" si="0"/>
        <v>-292.86639877057041</v>
      </c>
      <c r="H5" s="56">
        <f t="shared" si="0"/>
        <v>-11431.745517142001</v>
      </c>
    </row>
    <row r="6" spans="1:8" ht="15.75" thickBot="1" x14ac:dyDescent="0.3">
      <c r="A6" s="57" t="s">
        <v>109</v>
      </c>
      <c r="B6" s="58">
        <f>B5/B3</f>
        <v>1.3820187176492695E-2</v>
      </c>
      <c r="C6" s="59">
        <f t="shared" ref="C6:H6" si="1">C5/C3</f>
        <v>-3.4882141508079868E-2</v>
      </c>
      <c r="D6" s="60">
        <f t="shared" si="1"/>
        <v>-6.09116378882111E-2</v>
      </c>
      <c r="E6" s="60">
        <f t="shared" si="1"/>
        <v>-8.7767547530790385E-2</v>
      </c>
      <c r="F6" s="60">
        <f t="shared" si="1"/>
        <v>-0.21484098097234391</v>
      </c>
      <c r="G6" s="60">
        <f t="shared" si="1"/>
        <v>-4.8038428609524321E-2</v>
      </c>
      <c r="H6" s="61">
        <f t="shared" si="1"/>
        <v>-0.13929940016669451</v>
      </c>
    </row>
    <row r="7" spans="1:8" x14ac:dyDescent="0.25">
      <c r="A7" s="62"/>
      <c r="B7" s="63"/>
      <c r="C7" s="63"/>
      <c r="D7" s="63"/>
    </row>
    <row r="8" spans="1:8" ht="15.75" thickBot="1" x14ac:dyDescent="0.3"/>
    <row r="9" spans="1:8" ht="35.25" customHeight="1" x14ac:dyDescent="0.25">
      <c r="A9" s="38" t="s">
        <v>102</v>
      </c>
      <c r="B9" s="38" t="s">
        <v>4</v>
      </c>
      <c r="C9" s="38" t="s">
        <v>103</v>
      </c>
      <c r="D9" s="39" t="s">
        <v>6</v>
      </c>
      <c r="E9" s="39"/>
      <c r="F9" s="39" t="s">
        <v>104</v>
      </c>
      <c r="G9" s="39" t="s">
        <v>10</v>
      </c>
      <c r="H9" s="40" t="s">
        <v>105</v>
      </c>
    </row>
    <row r="10" spans="1:8" ht="39" thickBot="1" x14ac:dyDescent="0.3">
      <c r="A10" s="41"/>
      <c r="B10" s="41"/>
      <c r="C10" s="41"/>
      <c r="D10" s="42" t="s">
        <v>12</v>
      </c>
      <c r="E10" s="43" t="s">
        <v>13</v>
      </c>
      <c r="F10" s="44"/>
      <c r="G10" s="44"/>
      <c r="H10" s="45"/>
    </row>
    <row r="11" spans="1:8" x14ac:dyDescent="0.25">
      <c r="A11" s="64" t="s">
        <v>110</v>
      </c>
      <c r="B11" s="47">
        <f>'[1]янв-ноябрь 2016'!D4</f>
        <v>35433736</v>
      </c>
      <c r="C11" s="47">
        <f>'[1]янв-ноябрь 2016'!E4/1000</f>
        <v>213669776.22922999</v>
      </c>
      <c r="D11" s="47">
        <f>'[1]янв-ноябрь 2016'!F4</f>
        <v>2303445</v>
      </c>
      <c r="E11" s="47">
        <f>'[1]янв-ноябрь 2016'!G4</f>
        <v>2170196</v>
      </c>
      <c r="F11" s="47">
        <f>'[1]янв-ноябрь 2016'!H4/1000</f>
        <v>147981689.21491316</v>
      </c>
      <c r="G11" s="48">
        <f>C11/B11*1000</f>
        <v>6030.1227121303264</v>
      </c>
      <c r="H11" s="49">
        <f>F11/E11*1000</f>
        <v>68188.167895855106</v>
      </c>
    </row>
    <row r="12" spans="1:8" x14ac:dyDescent="0.25">
      <c r="A12" s="65" t="s">
        <v>111</v>
      </c>
      <c r="B12" s="51">
        <f>'[1]янв-ноябрь 2017'!D4</f>
        <v>35369231</v>
      </c>
      <c r="C12" s="51">
        <f>'[1]янв-ноябрь 2017'!E4/1000</f>
        <v>205756073.86006999</v>
      </c>
      <c r="D12" s="51">
        <f>'[1]янв-ноябрь 2017'!F4</f>
        <v>2268515</v>
      </c>
      <c r="E12" s="51">
        <f>'[1]янв-ноябрь 2017'!G4</f>
        <v>2195879</v>
      </c>
      <c r="F12" s="51">
        <f>'[1]янв-ноябрь 2017'!H4/1000</f>
        <v>167920890.49037004</v>
      </c>
      <c r="G12" s="52">
        <f>C12/B12*1000</f>
        <v>5817.3748210717386</v>
      </c>
      <c r="H12" s="53">
        <f>F12/E12*1000</f>
        <v>76470.921435274911</v>
      </c>
    </row>
    <row r="13" spans="1:8" ht="15.75" thickBot="1" x14ac:dyDescent="0.3">
      <c r="A13" s="54" t="s">
        <v>108</v>
      </c>
      <c r="B13" s="55">
        <f>B12-B11</f>
        <v>-64505</v>
      </c>
      <c r="C13" s="55">
        <f t="shared" ref="C13:H13" si="2">C12-C11</f>
        <v>-7913702.3691599965</v>
      </c>
      <c r="D13" s="55">
        <f t="shared" si="2"/>
        <v>-34930</v>
      </c>
      <c r="E13" s="55">
        <f t="shared" si="2"/>
        <v>25683</v>
      </c>
      <c r="F13" s="55">
        <f t="shared" si="2"/>
        <v>19939201.275456876</v>
      </c>
      <c r="G13" s="55">
        <f t="shared" si="2"/>
        <v>-212.74789105858781</v>
      </c>
      <c r="H13" s="56">
        <f t="shared" si="2"/>
        <v>8282.7535394198057</v>
      </c>
    </row>
    <row r="14" spans="1:8" ht="15.75" thickBot="1" x14ac:dyDescent="0.3">
      <c r="A14" s="66" t="s">
        <v>109</v>
      </c>
      <c r="B14" s="67">
        <f t="shared" ref="B14:H14" si="3">B13/B11</f>
        <v>-1.8204402719487439E-3</v>
      </c>
      <c r="C14" s="68">
        <f t="shared" si="3"/>
        <v>-3.7037069579134066E-2</v>
      </c>
      <c r="D14" s="69">
        <f t="shared" si="3"/>
        <v>-1.5164243122800848E-2</v>
      </c>
      <c r="E14" s="69">
        <f t="shared" si="3"/>
        <v>1.1834414956068484E-2</v>
      </c>
      <c r="F14" s="69">
        <f t="shared" si="3"/>
        <v>0.13474100330412678</v>
      </c>
      <c r="G14" s="69">
        <f t="shared" si="3"/>
        <v>-3.5280855998273387E-2</v>
      </c>
      <c r="H14" s="70">
        <f t="shared" si="3"/>
        <v>0.121469072934621</v>
      </c>
    </row>
  </sheetData>
  <mergeCells count="14">
    <mergeCell ref="H1:H2"/>
    <mergeCell ref="A9:A10"/>
    <mergeCell ref="B9:B10"/>
    <mergeCell ref="C9:C10"/>
    <mergeCell ref="D9:E9"/>
    <mergeCell ref="F9:F10"/>
    <mergeCell ref="G9:G10"/>
    <mergeCell ref="H9:H10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янв-ноябрь 2016</vt:lpstr>
      <vt:lpstr>янв-ноябрь 2017</vt:lpstr>
      <vt:lpstr>Прирост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Анастасия Юрьевна</dc:creator>
  <cp:lastModifiedBy>Викторова Анастасия Юрьевна</cp:lastModifiedBy>
  <dcterms:created xsi:type="dcterms:W3CDTF">2017-12-26T07:07:37Z</dcterms:created>
  <dcterms:modified xsi:type="dcterms:W3CDTF">2017-12-26T07:10:40Z</dcterms:modified>
</cp:coreProperties>
</file>