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2120" windowHeight="7920" activeTab="0"/>
  </bookViews>
  <sheets>
    <sheet name="СК" sheetId="1" r:id="rId1"/>
    <sheet name="2021" sheetId="2" state="hidden" r:id="rId2"/>
    <sheet name="2022" sheetId="3" state="hidden" r:id="rId3"/>
  </sheets>
  <definedNames>
    <definedName name="_xlnm._FilterDatabase" localSheetId="1" hidden="1">'2021'!$A$1:$J$43</definedName>
    <definedName name="_xlnm._FilterDatabase" localSheetId="2" hidden="1">'2022'!$A$1:$G$1</definedName>
    <definedName name="_xlnm._FilterDatabase" localSheetId="0" hidden="1">'СК'!$A$6:$T$6</definedName>
    <definedName name="_xlnm.Print_Titles" localSheetId="0">'СК'!$1:$2</definedName>
    <definedName name="_xlnm.Print_Area" localSheetId="0">'СК'!$1:$41</definedName>
  </definedNames>
  <calcPr fullCalcOnLoad="1"/>
</workbook>
</file>

<file path=xl/sharedStrings.xml><?xml version="1.0" encoding="utf-8"?>
<sst xmlns="http://schemas.openxmlformats.org/spreadsheetml/2006/main" count="167" uniqueCount="61">
  <si>
    <t>№ п/п</t>
  </si>
  <si>
    <t>Количество страховых случаев</t>
  </si>
  <si>
    <t>Сумма выплат по страховым случаям, руб.</t>
  </si>
  <si>
    <t>Заявленных</t>
  </si>
  <si>
    <t xml:space="preserve">Урегулированных </t>
  </si>
  <si>
    <t>Наименование страховой организации</t>
  </si>
  <si>
    <t>Всего</t>
  </si>
  <si>
    <t>в т.ч. по страховым организациям:</t>
  </si>
  <si>
    <t>ООО "Абсолют Страхование"</t>
  </si>
  <si>
    <t>ООО "СФ "Адонис"</t>
  </si>
  <si>
    <t>АО СК "Армеец"</t>
  </si>
  <si>
    <t>АО "СК "Астро-Волга"</t>
  </si>
  <si>
    <t>АО "Боровицкое страховое общество"</t>
  </si>
  <si>
    <t>САО "ВСК"</t>
  </si>
  <si>
    <t>ООО Страховая Компания "Гелиос"</t>
  </si>
  <si>
    <t>ООО РСО "ЕВРОИНС"</t>
  </si>
  <si>
    <t>ООО "Зетта Страхование"</t>
  </si>
  <si>
    <t>СПАО "Ингосстрах"</t>
  </si>
  <si>
    <t>САО "Медэкспресс"</t>
  </si>
  <si>
    <t>АО "ОСК"</t>
  </si>
  <si>
    <t>АО "СК "ПАРИ"</t>
  </si>
  <si>
    <t>ООО СК "Паритет-СК"</t>
  </si>
  <si>
    <t>АО "Страховая Компания "ПОЛИС-ГАРАНТ"</t>
  </si>
  <si>
    <t>ПАО СК "Росгосстрах"</t>
  </si>
  <si>
    <t>АО "СОГАЗ"</t>
  </si>
  <si>
    <t>ООО "СК "Согласие"</t>
  </si>
  <si>
    <t>АО СГ "Спасские ворота"</t>
  </si>
  <si>
    <t>АО  "Страховая бизнес группа"</t>
  </si>
  <si>
    <t>АО "СО "Талисман"</t>
  </si>
  <si>
    <t>АО "Тинькофф Страхование"</t>
  </si>
  <si>
    <t>ПАО "САК "ЭНЕРГОГАРАНТ"</t>
  </si>
  <si>
    <t>АО "ГСК "Югория"</t>
  </si>
  <si>
    <t>ООО СК "РЕСО-Шанс"</t>
  </si>
  <si>
    <t>АО СК "Двадцать первый век"</t>
  </si>
  <si>
    <t>АО "АльфаСтрахование"</t>
  </si>
  <si>
    <t>АО "СК ГАЙДЕ"</t>
  </si>
  <si>
    <t>АО "МАКС"</t>
  </si>
  <si>
    <t>АО СК "БАСК"</t>
  </si>
  <si>
    <t>"Совкомбанк страхование" (АО)</t>
  </si>
  <si>
    <t>САО "РЕСО-Гарантия"</t>
  </si>
  <si>
    <t>Количество заключенных договоров</t>
  </si>
  <si>
    <t>Сумма начисленых страховых премий, руб.</t>
  </si>
  <si>
    <t>Динамика</t>
  </si>
  <si>
    <t>Количество действующих  договоров на конец отчетного периода</t>
  </si>
  <si>
    <t>ПАО "Группа Ренессанс Страхование"</t>
  </si>
  <si>
    <t>Рег номер</t>
  </si>
  <si>
    <t>Страховая компания</t>
  </si>
  <si>
    <t>Общий итог</t>
  </si>
  <si>
    <t xml:space="preserve">Сумма по полю Количество заключенных договоров по дате заключения </t>
  </si>
  <si>
    <t>Сумма по полю Сумма премии по договорам по дате заключения договора</t>
  </si>
  <si>
    <t>Сумма по полю Количество заявленных страховых случаев, по дате подачи первого заявления</t>
  </si>
  <si>
    <t>Сумма по полю Количество урегулированных страховых случаев, по дате первой выплаты</t>
  </si>
  <si>
    <t xml:space="preserve">Сумма по полю Сумма всех выплат по дате выплаты </t>
  </si>
  <si>
    <t>-</t>
  </si>
  <si>
    <t>Сумма по полю Количество действующих  договоров на конец мая 2022</t>
  </si>
  <si>
    <t>АО СК "Чулпан"</t>
  </si>
  <si>
    <t>ООО СК "Сбербанк страхование"</t>
  </si>
  <si>
    <t>проверка</t>
  </si>
  <si>
    <t>Проверка</t>
  </si>
  <si>
    <t>Январь-Июнь 2022</t>
  </si>
  <si>
    <t>Январь-Июнь 2021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</si>
</sst>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_-* #,##0.000_р_._-;\-* #,##0.000_р_._-;_-* &quot;-&quot;???_р_._-;_-@_-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_-* #,##0.0000_р_._-;\-* #,##0.0000_р_._-;_-* &quot;-&quot;_р_._-;_-@_-"/>
    <numFmt numFmtId="180" formatCode="_-* #,##0.00000_р_._-;\-* #,##0.00000_р_._-;_-* &quot;-&quot;_р_._-;_-@_-"/>
    <numFmt numFmtId="181" formatCode="_-* #,##0.000000_р_._-;\-* #,##0.000000_р_._-;_-* &quot;-&quot;_р_._-;_-@_-"/>
    <numFmt numFmtId="182" formatCode="_-* #,##0.0000000_р_._-;\-* #,##0.0000000_р_._-;_-* &quot;-&quot;_р_._-;_-@_-"/>
    <numFmt numFmtId="183" formatCode="#,##0.0000"/>
    <numFmt numFmtId="184" formatCode="#,##0_ ;\-#,##0\ "/>
    <numFmt numFmtId="185" formatCode="0.0%"/>
    <numFmt numFmtId="186" formatCode="0.000%"/>
    <numFmt numFmtId="187" formatCode="0.0000%"/>
    <numFmt numFmtId="188" formatCode="#,##0.0"/>
    <numFmt numFmtId="189" formatCode="0.0"/>
    <numFmt numFmtId="190" formatCode="#,##0.0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_-* #,##0_р_._-;\-* #,##0_р_._-;_-* &quot;-&quot;??_р_._-;_-@_-"/>
    <numFmt numFmtId="197" formatCode="dd/mm/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[Red]\-#,##0\ "/>
    <numFmt numFmtId="203" formatCode="dd/mm/yy;@"/>
    <numFmt numFmtId="204" formatCode="#,##0&quot;р.&quot;"/>
    <numFmt numFmtId="205" formatCode="[$-F400]h:mm:ss\ AM/PM"/>
    <numFmt numFmtId="206" formatCode="#,##0.00_ ;[Red]\-#,##0.00\ "/>
    <numFmt numFmtId="207" formatCode="_(* #,##0_);_(* \(#,##0\);_(* &quot;-&quot;_);_(@_)"/>
    <numFmt numFmtId="208" formatCode="_(* #,##0.00_);_(* \(#,##0.00\);_(* &quot;-&quot;??_);_(@_)"/>
    <numFmt numFmtId="209" formatCode="_-* #,##0&quot;р.&quot;_-;\-* #,##0&quot;р.&quot;_-;_-* &quot;-&quot;??&quot;р.&quot;_-;_-@_-"/>
    <numFmt numFmtId="210" formatCode="[$-419]d\ mmm\ yy;@"/>
    <numFmt numFmtId="211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2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35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9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4" fillId="0" borderId="19" xfId="0" applyFont="1" applyFill="1" applyBorder="1" applyAlignment="1">
      <alignment horizontal="left" wrapText="1"/>
    </xf>
    <xf numFmtId="169" fontId="3" fillId="0" borderId="19" xfId="0" applyNumberFormat="1" applyFont="1" applyFill="1" applyBorder="1" applyAlignment="1">
      <alignment horizontal="right" vertical="center" wrapText="1"/>
    </xf>
    <xf numFmtId="169" fontId="3" fillId="0" borderId="19" xfId="0" applyNumberFormat="1" applyFont="1" applyFill="1" applyBorder="1" applyAlignment="1">
      <alignment horizontal="center" vertical="center"/>
    </xf>
    <xf numFmtId="9" fontId="3" fillId="0" borderId="19" xfId="189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right" vertical="center"/>
    </xf>
    <xf numFmtId="9" fontId="4" fillId="0" borderId="19" xfId="19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3" fontId="0" fillId="16" borderId="0" xfId="0" applyNumberFormat="1" applyFill="1" applyAlignment="1">
      <alignment/>
    </xf>
    <xf numFmtId="0" fontId="0" fillId="16" borderId="0" xfId="0" applyFill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6" borderId="0" xfId="0" applyFill="1" applyAlignment="1">
      <alignment horizontal="center" wrapText="1"/>
    </xf>
    <xf numFmtId="0" fontId="0" fillId="16" borderId="0" xfId="0" applyFill="1" applyAlignment="1">
      <alignment horizontal="center"/>
    </xf>
    <xf numFmtId="2" fontId="0" fillId="16" borderId="0" xfId="0" applyNumberFormat="1" applyFill="1" applyAlignment="1">
      <alignment/>
    </xf>
  </cellXfs>
  <cellStyles count="199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10" xfId="159"/>
    <cellStyle name="Обычный 2" xfId="160"/>
    <cellStyle name="Обычный 2 2" xfId="161"/>
    <cellStyle name="Обычный 2 3" xfId="162"/>
    <cellStyle name="Обычный 2 3 2" xfId="163"/>
    <cellStyle name="Обычный 2 3 3" xfId="164"/>
    <cellStyle name="Обычный 3" xfId="165"/>
    <cellStyle name="Обычный 3 2" xfId="166"/>
    <cellStyle name="Обычный 4" xfId="167"/>
    <cellStyle name="Обычный 5" xfId="168"/>
    <cellStyle name="Обычный 5 2" xfId="169"/>
    <cellStyle name="Обычный 6" xfId="170"/>
    <cellStyle name="Обычный 6 2" xfId="171"/>
    <cellStyle name="Обычный 7" xfId="172"/>
    <cellStyle name="Обычный 8" xfId="173"/>
    <cellStyle name="Обычный 8 2" xfId="174"/>
    <cellStyle name="Обычный 9" xfId="175"/>
    <cellStyle name="Followed Hyperlink" xfId="176"/>
    <cellStyle name="Плохой" xfId="177"/>
    <cellStyle name="Плохой 2" xfId="178"/>
    <cellStyle name="Плохой 3" xfId="179"/>
    <cellStyle name="Плохой 4" xfId="180"/>
    <cellStyle name="Пояснение" xfId="181"/>
    <cellStyle name="Пояснение 2" xfId="182"/>
    <cellStyle name="Пояснение 3" xfId="183"/>
    <cellStyle name="Пояснение 4" xfId="184"/>
    <cellStyle name="Примечание" xfId="185"/>
    <cellStyle name="Примечание 2" xfId="186"/>
    <cellStyle name="Примечание 3" xfId="187"/>
    <cellStyle name="Примечание 4" xfId="188"/>
    <cellStyle name="Percent" xfId="189"/>
    <cellStyle name="Процентный 2" xfId="190"/>
    <cellStyle name="Процентный 3" xfId="191"/>
    <cellStyle name="Процентный 4" xfId="192"/>
    <cellStyle name="Процентный 5" xfId="193"/>
    <cellStyle name="Связанная ячейка" xfId="194"/>
    <cellStyle name="Связанная ячейка 2" xfId="195"/>
    <cellStyle name="Связанная ячейка 3" xfId="196"/>
    <cellStyle name="Связанная ячейка 4" xfId="197"/>
    <cellStyle name="Текст предупреждения" xfId="198"/>
    <cellStyle name="Текст предупреждения 2" xfId="199"/>
    <cellStyle name="Текст предупреждения 3" xfId="200"/>
    <cellStyle name="Текст предупреждения 4" xfId="201"/>
    <cellStyle name="Тысячи [0]_sl100" xfId="202"/>
    <cellStyle name="Тысячи_sl100" xfId="203"/>
    <cellStyle name="Comma" xfId="204"/>
    <cellStyle name="Comma [0]" xfId="205"/>
    <cellStyle name="Финансовый 2" xfId="206"/>
    <cellStyle name="Финансовый 3" xfId="207"/>
    <cellStyle name="Финансовый 4" xfId="208"/>
    <cellStyle name="Хороший" xfId="209"/>
    <cellStyle name="Хороший 2" xfId="210"/>
    <cellStyle name="Хороший 3" xfId="211"/>
    <cellStyle name="Хороший 4" xfId="21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A3"/>
    </sheetView>
  </sheetViews>
  <sheetFormatPr defaultColWidth="9.00390625" defaultRowHeight="12.75"/>
  <cols>
    <col min="1" max="1" width="5.75390625" style="1" customWidth="1"/>
    <col min="2" max="2" width="38.625" style="2" customWidth="1"/>
    <col min="3" max="3" width="16.75390625" style="3" customWidth="1"/>
    <col min="4" max="4" width="18.375" style="3" customWidth="1"/>
    <col min="5" max="5" width="9.25390625" style="3" bestFit="1" customWidth="1"/>
    <col min="6" max="6" width="16.75390625" style="4" customWidth="1"/>
    <col min="7" max="7" width="16.875" style="4" bestFit="1" customWidth="1"/>
    <col min="8" max="8" width="9.25390625" style="4" bestFit="1" customWidth="1"/>
    <col min="9" max="10" width="13.625" style="4" customWidth="1"/>
    <col min="11" max="11" width="10.25390625" style="4" bestFit="1" customWidth="1"/>
    <col min="12" max="12" width="14.375" style="4" customWidth="1"/>
    <col min="13" max="13" width="13.625" style="4" customWidth="1"/>
    <col min="14" max="14" width="9.25390625" style="4" bestFit="1" customWidth="1"/>
    <col min="15" max="15" width="17.625" style="4" customWidth="1"/>
    <col min="16" max="16" width="17.875" style="4" customWidth="1"/>
    <col min="17" max="17" width="9.25390625" style="4" bestFit="1" customWidth="1"/>
    <col min="18" max="18" width="14.75390625" style="4" customWidth="1"/>
    <col min="19" max="19" width="14.75390625" style="9" customWidth="1"/>
    <col min="20" max="20" width="12.00390625" style="9" bestFit="1" customWidth="1"/>
    <col min="21" max="16384" width="9.125" style="9" customWidth="1"/>
  </cols>
  <sheetData>
    <row r="1" spans="1:20" ht="27.75" customHeight="1">
      <c r="A1" s="34" t="s">
        <v>0</v>
      </c>
      <c r="B1" s="34" t="s">
        <v>5</v>
      </c>
      <c r="C1" s="33" t="s">
        <v>40</v>
      </c>
      <c r="D1" s="33"/>
      <c r="E1" s="33"/>
      <c r="F1" s="34" t="s">
        <v>41</v>
      </c>
      <c r="G1" s="34"/>
      <c r="H1" s="34"/>
      <c r="I1" s="34" t="s">
        <v>1</v>
      </c>
      <c r="J1" s="34"/>
      <c r="K1" s="34"/>
      <c r="L1" s="34"/>
      <c r="M1" s="34"/>
      <c r="N1" s="34"/>
      <c r="O1" s="34" t="s">
        <v>2</v>
      </c>
      <c r="P1" s="34"/>
      <c r="Q1" s="34"/>
      <c r="R1" s="34" t="s">
        <v>43</v>
      </c>
      <c r="S1" s="34"/>
      <c r="T1" s="34"/>
    </row>
    <row r="2" spans="1:20" ht="12.75" customHeight="1">
      <c r="A2" s="34"/>
      <c r="B2" s="34"/>
      <c r="C2" s="31" t="s">
        <v>59</v>
      </c>
      <c r="D2" s="31" t="s">
        <v>60</v>
      </c>
      <c r="E2" s="32" t="s">
        <v>42</v>
      </c>
      <c r="F2" s="31" t="s">
        <v>59</v>
      </c>
      <c r="G2" s="31" t="s">
        <v>60</v>
      </c>
      <c r="H2" s="32" t="s">
        <v>42</v>
      </c>
      <c r="I2" s="34" t="s">
        <v>3</v>
      </c>
      <c r="J2" s="34"/>
      <c r="K2" s="34"/>
      <c r="L2" s="34" t="s">
        <v>4</v>
      </c>
      <c r="M2" s="34"/>
      <c r="N2" s="34"/>
      <c r="O2" s="31" t="s">
        <v>59</v>
      </c>
      <c r="P2" s="31" t="s">
        <v>60</v>
      </c>
      <c r="Q2" s="32" t="s">
        <v>42</v>
      </c>
      <c r="R2" s="31" t="s">
        <v>59</v>
      </c>
      <c r="S2" s="31" t="s">
        <v>60</v>
      </c>
      <c r="T2" s="32" t="s">
        <v>42</v>
      </c>
    </row>
    <row r="3" spans="1:20" ht="25.5">
      <c r="A3" s="34"/>
      <c r="B3" s="34"/>
      <c r="C3" s="31"/>
      <c r="D3" s="31"/>
      <c r="E3" s="32"/>
      <c r="F3" s="31"/>
      <c r="G3" s="31"/>
      <c r="H3" s="32"/>
      <c r="I3" s="23" t="s">
        <v>59</v>
      </c>
      <c r="J3" s="23" t="s">
        <v>60</v>
      </c>
      <c r="K3" s="13" t="s">
        <v>42</v>
      </c>
      <c r="L3" s="23" t="s">
        <v>59</v>
      </c>
      <c r="M3" s="23" t="s">
        <v>60</v>
      </c>
      <c r="N3" s="13" t="s">
        <v>42</v>
      </c>
      <c r="O3" s="31"/>
      <c r="P3" s="31"/>
      <c r="Q3" s="32"/>
      <c r="R3" s="31"/>
      <c r="S3" s="31"/>
      <c r="T3" s="32"/>
    </row>
    <row r="4" spans="1:20" ht="12.75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2">
        <v>6</v>
      </c>
      <c r="G4" s="11">
        <v>7</v>
      </c>
      <c r="H4" s="11">
        <v>8</v>
      </c>
      <c r="I4" s="12">
        <v>9</v>
      </c>
      <c r="J4" s="11">
        <v>10</v>
      </c>
      <c r="K4" s="11">
        <v>11</v>
      </c>
      <c r="L4" s="12">
        <v>12</v>
      </c>
      <c r="M4" s="11">
        <v>13</v>
      </c>
      <c r="N4" s="11">
        <v>14</v>
      </c>
      <c r="O4" s="12">
        <v>15</v>
      </c>
      <c r="P4" s="11">
        <v>16</v>
      </c>
      <c r="Q4" s="11">
        <v>17</v>
      </c>
      <c r="R4" s="12">
        <v>18</v>
      </c>
      <c r="S4" s="11">
        <v>19</v>
      </c>
      <c r="T4" s="11">
        <v>20</v>
      </c>
    </row>
    <row r="5" spans="1:20" s="20" customFormat="1" ht="18.75" customHeight="1">
      <c r="A5" s="11"/>
      <c r="B5" s="19" t="s">
        <v>6</v>
      </c>
      <c r="C5" s="17">
        <f>SUM(C7:C41)</f>
        <v>19449262</v>
      </c>
      <c r="D5" s="17">
        <f>SUM(D7:D41)</f>
        <v>18917445</v>
      </c>
      <c r="E5" s="18">
        <f>C5/D5-1</f>
        <v>0.0281125173087593</v>
      </c>
      <c r="F5" s="17">
        <f>SUM(F7:F41)</f>
        <v>120229173033.62747</v>
      </c>
      <c r="G5" s="17">
        <f>SUM(G7:G41)</f>
        <v>104990851448.57768</v>
      </c>
      <c r="H5" s="18">
        <f>F5/G5-1</f>
        <v>0.14513951810852022</v>
      </c>
      <c r="I5" s="17">
        <f>SUM(I7:I41)</f>
        <v>1101079</v>
      </c>
      <c r="J5" s="17">
        <f>SUM(J7:J41)</f>
        <v>1138420</v>
      </c>
      <c r="K5" s="18">
        <f>I5/J5-1</f>
        <v>-0.032800723810193055</v>
      </c>
      <c r="L5" s="17">
        <f>SUM(L7:L41)</f>
        <v>1072848</v>
      </c>
      <c r="M5" s="17">
        <f>SUM(M7:M41)</f>
        <v>1069369</v>
      </c>
      <c r="N5" s="18">
        <f>L5/M5-1</f>
        <v>0.003253320416058525</v>
      </c>
      <c r="O5" s="17">
        <f>SUM(O7:O41)</f>
        <v>76774549225.75002</v>
      </c>
      <c r="P5" s="17">
        <f>SUM(P7:P41)</f>
        <v>73307206188.15997</v>
      </c>
      <c r="Q5" s="18">
        <f>O5/P5-1</f>
        <v>0.047298802094439374</v>
      </c>
      <c r="R5" s="17">
        <f>SUM(R7:R41)</f>
        <v>36655539</v>
      </c>
      <c r="S5" s="17">
        <f>SUM(S7:S41)</f>
        <v>33394233</v>
      </c>
      <c r="T5" s="18">
        <f>R5/S5-1</f>
        <v>0.09766075477762892</v>
      </c>
    </row>
    <row r="6" spans="1:20" ht="12.75">
      <c r="A6" s="11"/>
      <c r="B6" s="15" t="s">
        <v>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4"/>
      <c r="T6" s="14"/>
    </row>
    <row r="7" spans="1:20" ht="12.75">
      <c r="A7" s="6">
        <v>1</v>
      </c>
      <c r="B7" s="7" t="s">
        <v>23</v>
      </c>
      <c r="C7" s="5">
        <v>1583039</v>
      </c>
      <c r="D7" s="21">
        <v>2753431</v>
      </c>
      <c r="E7" s="25">
        <f aca="true" t="shared" si="0" ref="E7:E40">C7/D7-1</f>
        <v>-0.42506676215964734</v>
      </c>
      <c r="F7" s="5">
        <v>8318714596.379992</v>
      </c>
      <c r="G7" s="21">
        <v>14195240691.426004</v>
      </c>
      <c r="H7" s="25">
        <f aca="true" t="shared" si="1" ref="H7:H40">F7/G7-1</f>
        <v>-0.4139786159875023</v>
      </c>
      <c r="I7" s="5">
        <v>141080</v>
      </c>
      <c r="J7" s="5">
        <v>150909</v>
      </c>
      <c r="K7" s="25">
        <f aca="true" t="shared" si="2" ref="K7:K40">I7/J7-1</f>
        <v>-0.06513196694696799</v>
      </c>
      <c r="L7" s="5">
        <v>141100</v>
      </c>
      <c r="M7" s="5">
        <v>152305</v>
      </c>
      <c r="N7" s="25">
        <f aca="true" t="shared" si="3" ref="N7:N40">L7/M7-1</f>
        <v>-0.07356948228882831</v>
      </c>
      <c r="O7" s="5">
        <v>10909353715.100012</v>
      </c>
      <c r="P7" s="5">
        <v>11800757427.36999</v>
      </c>
      <c r="Q7" s="25">
        <f aca="true" t="shared" si="4" ref="Q7:Q40">O7/P7-1</f>
        <v>-0.07553783880028819</v>
      </c>
      <c r="R7" s="5">
        <v>4282530</v>
      </c>
      <c r="S7" s="5">
        <v>4831392</v>
      </c>
      <c r="T7" s="25">
        <f aca="true" t="shared" si="5" ref="T7:T40">R7/S7-1</f>
        <v>-0.11360328451924417</v>
      </c>
    </row>
    <row r="8" spans="1:20" ht="12.75">
      <c r="A8" s="6">
        <v>2</v>
      </c>
      <c r="B8" s="7" t="s">
        <v>32</v>
      </c>
      <c r="C8" s="5">
        <v>8</v>
      </c>
      <c r="D8" s="21">
        <v>9</v>
      </c>
      <c r="E8" s="25">
        <f t="shared" si="0"/>
        <v>-0.11111111111111116</v>
      </c>
      <c r="F8" s="5">
        <v>32828.01</v>
      </c>
      <c r="G8" s="21">
        <v>42257.11</v>
      </c>
      <c r="H8" s="25">
        <f t="shared" si="1"/>
        <v>-0.22313641420343222</v>
      </c>
      <c r="I8" s="5">
        <v>0</v>
      </c>
      <c r="J8" s="5">
        <v>1</v>
      </c>
      <c r="K8" s="25">
        <f t="shared" si="2"/>
        <v>-1</v>
      </c>
      <c r="L8" s="5">
        <v>0</v>
      </c>
      <c r="M8" s="5">
        <v>0</v>
      </c>
      <c r="N8" s="25" t="s">
        <v>53</v>
      </c>
      <c r="O8" s="5">
        <v>0</v>
      </c>
      <c r="P8" s="5">
        <v>0</v>
      </c>
      <c r="Q8" s="25" t="s">
        <v>53</v>
      </c>
      <c r="R8" s="5">
        <v>17</v>
      </c>
      <c r="S8" s="5">
        <v>15</v>
      </c>
      <c r="T8" s="25">
        <f t="shared" si="5"/>
        <v>0.1333333333333333</v>
      </c>
    </row>
    <row r="9" spans="1:21" ht="12.75">
      <c r="A9" s="6">
        <v>3</v>
      </c>
      <c r="B9" s="7" t="s">
        <v>18</v>
      </c>
      <c r="C9" s="5">
        <v>2112</v>
      </c>
      <c r="D9" s="21">
        <v>2587</v>
      </c>
      <c r="E9" s="25">
        <f t="shared" si="0"/>
        <v>-0.18361035948975646</v>
      </c>
      <c r="F9" s="5">
        <v>16668165.410000006</v>
      </c>
      <c r="G9" s="21">
        <v>16266497.500000002</v>
      </c>
      <c r="H9" s="25">
        <f t="shared" si="1"/>
        <v>0.024692956181870285</v>
      </c>
      <c r="I9" s="5">
        <v>221</v>
      </c>
      <c r="J9" s="5">
        <v>182</v>
      </c>
      <c r="K9" s="25">
        <f t="shared" si="2"/>
        <v>0.2142857142857142</v>
      </c>
      <c r="L9" s="5">
        <v>216</v>
      </c>
      <c r="M9" s="5">
        <v>135</v>
      </c>
      <c r="N9" s="25">
        <f t="shared" si="3"/>
        <v>0.6000000000000001</v>
      </c>
      <c r="O9" s="5">
        <v>18460730.400000002</v>
      </c>
      <c r="P9" s="5">
        <v>15234869.199999997</v>
      </c>
      <c r="Q9" s="25">
        <f t="shared" si="4"/>
        <v>0.21174196887755392</v>
      </c>
      <c r="R9" s="5">
        <v>4546</v>
      </c>
      <c r="S9" s="5">
        <v>4293</v>
      </c>
      <c r="T9" s="25">
        <f t="shared" si="5"/>
        <v>0.058933146983461526</v>
      </c>
      <c r="U9" s="10"/>
    </row>
    <row r="10" spans="1:20" ht="12.75">
      <c r="A10" s="6">
        <v>4</v>
      </c>
      <c r="B10" s="7" t="s">
        <v>29</v>
      </c>
      <c r="C10" s="5">
        <v>392603</v>
      </c>
      <c r="D10" s="21">
        <v>164253</v>
      </c>
      <c r="E10" s="25">
        <f t="shared" si="0"/>
        <v>1.3902333595124596</v>
      </c>
      <c r="F10" s="5">
        <v>3233974995.069997</v>
      </c>
      <c r="G10" s="21">
        <v>1203517721.68</v>
      </c>
      <c r="H10" s="25">
        <f t="shared" si="1"/>
        <v>1.6871020981358424</v>
      </c>
      <c r="I10" s="5">
        <v>25976</v>
      </c>
      <c r="J10" s="5">
        <v>8904</v>
      </c>
      <c r="K10" s="25">
        <f t="shared" si="2"/>
        <v>1.917340521114106</v>
      </c>
      <c r="L10" s="5">
        <v>23938</v>
      </c>
      <c r="M10" s="5">
        <v>8457</v>
      </c>
      <c r="N10" s="25">
        <f t="shared" si="3"/>
        <v>1.8305545701785504</v>
      </c>
      <c r="O10" s="5">
        <v>1554783044.2999997</v>
      </c>
      <c r="P10" s="5">
        <v>520574578.1099997</v>
      </c>
      <c r="Q10" s="25">
        <f t="shared" si="4"/>
        <v>1.986667251299135</v>
      </c>
      <c r="R10" s="5">
        <v>637223</v>
      </c>
      <c r="S10" s="5">
        <v>209719</v>
      </c>
      <c r="T10" s="25">
        <f t="shared" si="5"/>
        <v>2.0384609882747866</v>
      </c>
    </row>
    <row r="11" spans="1:20" ht="12.75">
      <c r="A11" s="6">
        <v>5</v>
      </c>
      <c r="B11" s="7" t="s">
        <v>14</v>
      </c>
      <c r="C11" s="5">
        <v>244808</v>
      </c>
      <c r="D11" s="21">
        <v>281403</v>
      </c>
      <c r="E11" s="25">
        <f t="shared" si="0"/>
        <v>-0.1300448111782746</v>
      </c>
      <c r="F11" s="5">
        <v>1564012453.1700015</v>
      </c>
      <c r="G11" s="21">
        <v>1210775212.709999</v>
      </c>
      <c r="H11" s="25">
        <f t="shared" si="1"/>
        <v>0.2917446911300525</v>
      </c>
      <c r="I11" s="5">
        <v>15423</v>
      </c>
      <c r="J11" s="5">
        <v>15307</v>
      </c>
      <c r="K11" s="25">
        <f t="shared" si="2"/>
        <v>0.007578232181354894</v>
      </c>
      <c r="L11" s="5">
        <v>14285</v>
      </c>
      <c r="M11" s="5">
        <v>12622</v>
      </c>
      <c r="N11" s="25">
        <f t="shared" si="3"/>
        <v>0.13175408017746792</v>
      </c>
      <c r="O11" s="5">
        <v>1109645762.36</v>
      </c>
      <c r="P11" s="5">
        <v>964173039.5100002</v>
      </c>
      <c r="Q11" s="25">
        <f t="shared" si="4"/>
        <v>0.1508782312809016</v>
      </c>
      <c r="R11" s="5">
        <v>542403</v>
      </c>
      <c r="S11" s="5">
        <v>558331</v>
      </c>
      <c r="T11" s="25">
        <f t="shared" si="5"/>
        <v>-0.028527880415022633</v>
      </c>
    </row>
    <row r="12" spans="1:20" ht="12.75">
      <c r="A12" s="6">
        <v>6</v>
      </c>
      <c r="B12" s="7" t="s">
        <v>37</v>
      </c>
      <c r="C12" s="5">
        <v>32473</v>
      </c>
      <c r="D12" s="21">
        <v>26934</v>
      </c>
      <c r="E12" s="25">
        <f t="shared" si="0"/>
        <v>0.20565085022647955</v>
      </c>
      <c r="F12" s="5">
        <v>193314810.6400002</v>
      </c>
      <c r="G12" s="21">
        <v>139401883.23000005</v>
      </c>
      <c r="H12" s="25">
        <f t="shared" si="1"/>
        <v>0.38674461320618514</v>
      </c>
      <c r="I12" s="5">
        <v>1908</v>
      </c>
      <c r="J12" s="5">
        <v>1745</v>
      </c>
      <c r="K12" s="25">
        <f t="shared" si="2"/>
        <v>0.09340974212034392</v>
      </c>
      <c r="L12" s="5">
        <v>1816</v>
      </c>
      <c r="M12" s="5">
        <v>1606</v>
      </c>
      <c r="N12" s="25">
        <f t="shared" si="3"/>
        <v>0.1307596513075966</v>
      </c>
      <c r="O12" s="5">
        <v>144714823.4</v>
      </c>
      <c r="P12" s="5">
        <v>140884650.6</v>
      </c>
      <c r="Q12" s="25">
        <f t="shared" si="4"/>
        <v>0.027186586925460388</v>
      </c>
      <c r="R12" s="5">
        <v>59594</v>
      </c>
      <c r="S12" s="5">
        <v>45392</v>
      </c>
      <c r="T12" s="25">
        <f t="shared" si="5"/>
        <v>0.3128745153330983</v>
      </c>
    </row>
    <row r="13" spans="1:20" ht="12.75">
      <c r="A13" s="6">
        <v>7</v>
      </c>
      <c r="B13" s="7" t="s">
        <v>9</v>
      </c>
      <c r="C13" s="5">
        <v>44787</v>
      </c>
      <c r="D13" s="21">
        <v>60883</v>
      </c>
      <c r="E13" s="25">
        <f t="shared" si="0"/>
        <v>-0.26437593416881555</v>
      </c>
      <c r="F13" s="5">
        <v>185197319.39999998</v>
      </c>
      <c r="G13" s="21">
        <v>230009545.50999966</v>
      </c>
      <c r="H13" s="25">
        <f t="shared" si="1"/>
        <v>-0.19482767991492544</v>
      </c>
      <c r="I13" s="5">
        <v>1812</v>
      </c>
      <c r="J13" s="5">
        <v>1969</v>
      </c>
      <c r="K13" s="25">
        <f t="shared" si="2"/>
        <v>-0.07973590655154905</v>
      </c>
      <c r="L13" s="5">
        <v>1881</v>
      </c>
      <c r="M13" s="5">
        <v>1949</v>
      </c>
      <c r="N13" s="25">
        <f t="shared" si="3"/>
        <v>-0.034889687018984095</v>
      </c>
      <c r="O13" s="5">
        <v>159929304.60000002</v>
      </c>
      <c r="P13" s="5">
        <v>147268369.99999997</v>
      </c>
      <c r="Q13" s="25">
        <f t="shared" si="4"/>
        <v>0.0859718526116644</v>
      </c>
      <c r="R13" s="5">
        <v>89876</v>
      </c>
      <c r="S13" s="5">
        <v>101526</v>
      </c>
      <c r="T13" s="25">
        <f t="shared" si="5"/>
        <v>-0.11474893130823627</v>
      </c>
    </row>
    <row r="14" spans="1:20" ht="12.75">
      <c r="A14" s="6">
        <v>8</v>
      </c>
      <c r="B14" s="7" t="s">
        <v>13</v>
      </c>
      <c r="C14" s="5">
        <v>1751369</v>
      </c>
      <c r="D14" s="21">
        <v>1627516</v>
      </c>
      <c r="E14" s="25">
        <f t="shared" si="0"/>
        <v>0.07609940547435468</v>
      </c>
      <c r="F14" s="5">
        <v>10830648979.560001</v>
      </c>
      <c r="G14" s="21">
        <v>9277289302.171703</v>
      </c>
      <c r="H14" s="25">
        <f t="shared" si="1"/>
        <v>0.16743680473828437</v>
      </c>
      <c r="I14" s="5">
        <v>84007</v>
      </c>
      <c r="J14" s="5">
        <v>114208</v>
      </c>
      <c r="K14" s="25">
        <f t="shared" si="2"/>
        <v>-0.264438568226394</v>
      </c>
      <c r="L14" s="5">
        <v>84542</v>
      </c>
      <c r="M14" s="5">
        <v>107396</v>
      </c>
      <c r="N14" s="25">
        <f t="shared" si="3"/>
        <v>-0.21280122164698867</v>
      </c>
      <c r="O14" s="5">
        <v>5638655569.959994</v>
      </c>
      <c r="P14" s="5">
        <v>7075415416.209995</v>
      </c>
      <c r="Q14" s="25">
        <f t="shared" si="4"/>
        <v>-0.20306367354181631</v>
      </c>
      <c r="R14" s="5">
        <v>2978973</v>
      </c>
      <c r="S14" s="5">
        <v>2980718</v>
      </c>
      <c r="T14" s="25">
        <f t="shared" si="5"/>
        <v>-0.0005854294166707241</v>
      </c>
    </row>
    <row r="15" spans="1:20" ht="12.75">
      <c r="A15" s="6">
        <v>9</v>
      </c>
      <c r="B15" s="8" t="s">
        <v>35</v>
      </c>
      <c r="C15" s="5">
        <v>123230</v>
      </c>
      <c r="D15" s="21">
        <v>146222</v>
      </c>
      <c r="E15" s="25">
        <f t="shared" si="0"/>
        <v>-0.15724036054766044</v>
      </c>
      <c r="F15" s="5">
        <v>749256400.0000001</v>
      </c>
      <c r="G15" s="21">
        <v>850538867.5200009</v>
      </c>
      <c r="H15" s="25">
        <f t="shared" si="1"/>
        <v>-0.11908035174843912</v>
      </c>
      <c r="I15" s="5">
        <v>8273</v>
      </c>
      <c r="J15" s="5">
        <v>17639</v>
      </c>
      <c r="K15" s="25">
        <f t="shared" si="2"/>
        <v>-0.5309824820001134</v>
      </c>
      <c r="L15" s="5">
        <v>8424</v>
      </c>
      <c r="M15" s="5">
        <v>16699</v>
      </c>
      <c r="N15" s="25">
        <f t="shared" si="3"/>
        <v>-0.49553865500928196</v>
      </c>
      <c r="O15" s="5">
        <v>575466544.6999999</v>
      </c>
      <c r="P15" s="5">
        <v>1107654574.790001</v>
      </c>
      <c r="Q15" s="25">
        <f t="shared" si="4"/>
        <v>-0.48046389389119615</v>
      </c>
      <c r="R15" s="5">
        <v>224259</v>
      </c>
      <c r="S15" s="5">
        <v>338821</v>
      </c>
      <c r="T15" s="25">
        <f t="shared" si="5"/>
        <v>-0.3381195380451625</v>
      </c>
    </row>
    <row r="16" spans="1:20" ht="12.75">
      <c r="A16" s="6">
        <v>10</v>
      </c>
      <c r="B16" s="7" t="s">
        <v>20</v>
      </c>
      <c r="C16" s="5">
        <v>12151</v>
      </c>
      <c r="D16" s="21">
        <v>12426</v>
      </c>
      <c r="E16" s="25">
        <f t="shared" si="0"/>
        <v>-0.022131015612425586</v>
      </c>
      <c r="F16" s="5">
        <v>104452127.09999985</v>
      </c>
      <c r="G16" s="21">
        <v>84881372.18000002</v>
      </c>
      <c r="H16" s="25">
        <f t="shared" si="1"/>
        <v>0.2305659583176618</v>
      </c>
      <c r="I16" s="5">
        <v>978</v>
      </c>
      <c r="J16" s="5">
        <v>1200</v>
      </c>
      <c r="K16" s="25">
        <f t="shared" si="2"/>
        <v>-0.18500000000000005</v>
      </c>
      <c r="L16" s="5">
        <v>867</v>
      </c>
      <c r="M16" s="5">
        <v>1094</v>
      </c>
      <c r="N16" s="25">
        <f t="shared" si="3"/>
        <v>-0.2074954296160878</v>
      </c>
      <c r="O16" s="5">
        <v>65009546.52</v>
      </c>
      <c r="P16" s="5">
        <v>90311747.69000003</v>
      </c>
      <c r="Q16" s="25">
        <f t="shared" si="4"/>
        <v>-0.28016511491784213</v>
      </c>
      <c r="R16" s="5">
        <v>21615</v>
      </c>
      <c r="S16" s="5">
        <v>21162</v>
      </c>
      <c r="T16" s="25">
        <f t="shared" si="5"/>
        <v>0.021406294301105744</v>
      </c>
    </row>
    <row r="17" spans="1:20" ht="12.75">
      <c r="A17" s="6">
        <v>11</v>
      </c>
      <c r="B17" s="8" t="s">
        <v>17</v>
      </c>
      <c r="C17" s="5">
        <v>2714678</v>
      </c>
      <c r="D17" s="21">
        <v>2196877</v>
      </c>
      <c r="E17" s="25">
        <f t="shared" si="0"/>
        <v>0.23569867589309723</v>
      </c>
      <c r="F17" s="5">
        <v>18517141808.37999</v>
      </c>
      <c r="G17" s="21">
        <v>13162367083.009996</v>
      </c>
      <c r="H17" s="25">
        <f t="shared" si="1"/>
        <v>0.4068246001345719</v>
      </c>
      <c r="I17" s="5">
        <v>123455</v>
      </c>
      <c r="J17" s="5">
        <v>114965</v>
      </c>
      <c r="K17" s="25">
        <f t="shared" si="2"/>
        <v>0.07384856260601058</v>
      </c>
      <c r="L17" s="5">
        <v>126053</v>
      </c>
      <c r="M17" s="5">
        <v>113818</v>
      </c>
      <c r="N17" s="25">
        <f t="shared" si="3"/>
        <v>0.10749617810891077</v>
      </c>
      <c r="O17" s="5">
        <v>8914520647.080006</v>
      </c>
      <c r="P17" s="5">
        <v>7668930350.609999</v>
      </c>
      <c r="Q17" s="25">
        <f t="shared" si="4"/>
        <v>0.16242034280190465</v>
      </c>
      <c r="R17" s="5">
        <v>4426313</v>
      </c>
      <c r="S17" s="5">
        <v>3492692</v>
      </c>
      <c r="T17" s="25">
        <f t="shared" si="5"/>
        <v>0.2673069941466353</v>
      </c>
    </row>
    <row r="18" spans="1:20" ht="12.75">
      <c r="A18" s="6">
        <v>12</v>
      </c>
      <c r="B18" s="7" t="s">
        <v>16</v>
      </c>
      <c r="C18" s="5">
        <v>293321</v>
      </c>
      <c r="D18" s="21">
        <v>233458</v>
      </c>
      <c r="E18" s="25">
        <f t="shared" si="0"/>
        <v>0.2564187134302529</v>
      </c>
      <c r="F18" s="5">
        <v>1626514378.139998</v>
      </c>
      <c r="G18" s="21">
        <v>1135938935.5999997</v>
      </c>
      <c r="H18" s="25">
        <f t="shared" si="1"/>
        <v>0.4318677942673721</v>
      </c>
      <c r="I18" s="5">
        <v>14258</v>
      </c>
      <c r="J18" s="5">
        <v>11925</v>
      </c>
      <c r="K18" s="25">
        <f t="shared" si="2"/>
        <v>0.19563941299790355</v>
      </c>
      <c r="L18" s="5">
        <v>13539</v>
      </c>
      <c r="M18" s="5">
        <v>11262</v>
      </c>
      <c r="N18" s="25">
        <f t="shared" si="3"/>
        <v>0.202184336707512</v>
      </c>
      <c r="O18" s="5">
        <v>934749724.2700001</v>
      </c>
      <c r="P18" s="5">
        <v>764407905.9499998</v>
      </c>
      <c r="Q18" s="25">
        <f t="shared" si="4"/>
        <v>0.2228415182445045</v>
      </c>
      <c r="R18" s="5">
        <v>544428</v>
      </c>
      <c r="S18" s="5">
        <v>419807</v>
      </c>
      <c r="T18" s="25">
        <f t="shared" si="5"/>
        <v>0.2968530777238112</v>
      </c>
    </row>
    <row r="19" spans="1:20" ht="12.75">
      <c r="A19" s="6">
        <v>13</v>
      </c>
      <c r="B19" s="7" t="s">
        <v>24</v>
      </c>
      <c r="C19" s="5">
        <v>1036590</v>
      </c>
      <c r="D19" s="21">
        <v>1044742</v>
      </c>
      <c r="E19" s="25">
        <f t="shared" si="0"/>
        <v>-0.007802883391306192</v>
      </c>
      <c r="F19" s="5">
        <v>6245298342.4200115</v>
      </c>
      <c r="G19" s="21">
        <v>5442945873.749995</v>
      </c>
      <c r="H19" s="25">
        <f t="shared" si="1"/>
        <v>0.1474114362480743</v>
      </c>
      <c r="I19" s="5">
        <v>69440</v>
      </c>
      <c r="J19" s="5">
        <v>65338</v>
      </c>
      <c r="K19" s="25">
        <f t="shared" si="2"/>
        <v>0.06278122991214907</v>
      </c>
      <c r="L19" s="5">
        <v>67217</v>
      </c>
      <c r="M19" s="5">
        <v>59082</v>
      </c>
      <c r="N19" s="25">
        <f t="shared" si="3"/>
        <v>0.1376899901831352</v>
      </c>
      <c r="O19" s="5">
        <v>4844391420.300008</v>
      </c>
      <c r="P19" s="5">
        <v>3989407266.249998</v>
      </c>
      <c r="Q19" s="25">
        <f t="shared" si="4"/>
        <v>0.21431358018598234</v>
      </c>
      <c r="R19" s="5">
        <v>2082600</v>
      </c>
      <c r="S19" s="5">
        <v>1888869</v>
      </c>
      <c r="T19" s="25">
        <f t="shared" si="5"/>
        <v>0.10256455053262026</v>
      </c>
    </row>
    <row r="20" spans="1:20" ht="12.75">
      <c r="A20" s="6">
        <v>14</v>
      </c>
      <c r="B20" s="7" t="s">
        <v>39</v>
      </c>
      <c r="C20" s="5">
        <v>2945906</v>
      </c>
      <c r="D20" s="21">
        <v>2847715</v>
      </c>
      <c r="E20" s="25">
        <f t="shared" si="0"/>
        <v>0.03448062745042946</v>
      </c>
      <c r="F20" s="5">
        <v>21137113891.309967</v>
      </c>
      <c r="G20" s="21">
        <v>18695267947.979992</v>
      </c>
      <c r="H20" s="25">
        <f t="shared" si="1"/>
        <v>0.13061304872037494</v>
      </c>
      <c r="I20" s="5">
        <v>178532</v>
      </c>
      <c r="J20" s="5">
        <v>199300</v>
      </c>
      <c r="K20" s="25">
        <f t="shared" si="2"/>
        <v>-0.10420471650777718</v>
      </c>
      <c r="L20" s="5">
        <v>176451</v>
      </c>
      <c r="M20" s="5">
        <v>182039</v>
      </c>
      <c r="N20" s="25">
        <f t="shared" si="3"/>
        <v>-0.030696718834974934</v>
      </c>
      <c r="O20" s="5">
        <v>12684105269.150017</v>
      </c>
      <c r="P20" s="5">
        <v>12081036844.489992</v>
      </c>
      <c r="Q20" s="25">
        <f t="shared" si="4"/>
        <v>0.049918598248053225</v>
      </c>
      <c r="R20" s="5">
        <v>5496635</v>
      </c>
      <c r="S20" s="5">
        <v>5331027</v>
      </c>
      <c r="T20" s="25">
        <f t="shared" si="5"/>
        <v>0.031064933642241943</v>
      </c>
    </row>
    <row r="21" spans="1:20" ht="12.75">
      <c r="A21" s="6">
        <v>15</v>
      </c>
      <c r="B21" s="7" t="s">
        <v>55</v>
      </c>
      <c r="C21" s="5">
        <v>63155</v>
      </c>
      <c r="D21" s="21">
        <v>71418</v>
      </c>
      <c r="E21" s="25">
        <f t="shared" si="0"/>
        <v>-0.11569912347027356</v>
      </c>
      <c r="F21" s="5">
        <v>355370853.1700002</v>
      </c>
      <c r="G21" s="21">
        <v>375213173.87000036</v>
      </c>
      <c r="H21" s="25">
        <f t="shared" si="1"/>
        <v>-0.052882793254148686</v>
      </c>
      <c r="I21" s="5">
        <v>4561</v>
      </c>
      <c r="J21" s="5">
        <v>5908</v>
      </c>
      <c r="K21" s="25">
        <f t="shared" si="2"/>
        <v>-0.22799593771157756</v>
      </c>
      <c r="L21" s="5">
        <v>4542</v>
      </c>
      <c r="M21" s="5">
        <v>5599</v>
      </c>
      <c r="N21" s="25">
        <f t="shared" si="3"/>
        <v>-0.18878371137703165</v>
      </c>
      <c r="O21" s="5">
        <v>305124708.5</v>
      </c>
      <c r="P21" s="5">
        <v>428609902.1999998</v>
      </c>
      <c r="Q21" s="25">
        <f t="shared" si="4"/>
        <v>-0.28810625481624685</v>
      </c>
      <c r="R21" s="5">
        <v>121629</v>
      </c>
      <c r="S21" s="5">
        <v>122658</v>
      </c>
      <c r="T21" s="25">
        <f t="shared" si="5"/>
        <v>-0.008389179670302838</v>
      </c>
    </row>
    <row r="22" spans="1:20" ht="12.75">
      <c r="A22" s="6">
        <v>16</v>
      </c>
      <c r="B22" s="7" t="s">
        <v>44</v>
      </c>
      <c r="C22" s="5">
        <v>756044</v>
      </c>
      <c r="D22" s="21">
        <v>562481</v>
      </c>
      <c r="E22" s="25">
        <f t="shared" si="0"/>
        <v>0.3441236237312906</v>
      </c>
      <c r="F22" s="5">
        <v>5821006831.489993</v>
      </c>
      <c r="G22" s="21">
        <v>3997394275.2400002</v>
      </c>
      <c r="H22" s="25">
        <f t="shared" si="1"/>
        <v>0.45620032218125517</v>
      </c>
      <c r="I22" s="5">
        <v>51553</v>
      </c>
      <c r="J22" s="5">
        <v>39651</v>
      </c>
      <c r="K22" s="25">
        <f t="shared" si="2"/>
        <v>0.30016897430077427</v>
      </c>
      <c r="L22" s="5">
        <v>44251</v>
      </c>
      <c r="M22" s="5">
        <v>36635</v>
      </c>
      <c r="N22" s="25">
        <f t="shared" si="3"/>
        <v>0.20788863109048727</v>
      </c>
      <c r="O22" s="5">
        <v>2964425982.410001</v>
      </c>
      <c r="P22" s="5">
        <v>2445301282.949999</v>
      </c>
      <c r="Q22" s="25">
        <f t="shared" si="4"/>
        <v>0.21229478063894547</v>
      </c>
      <c r="R22" s="5">
        <v>1368314</v>
      </c>
      <c r="S22" s="5">
        <v>958875</v>
      </c>
      <c r="T22" s="25">
        <f t="shared" si="5"/>
        <v>0.4269993481944987</v>
      </c>
    </row>
    <row r="23" spans="1:20" ht="12.75">
      <c r="A23" s="6">
        <v>17</v>
      </c>
      <c r="B23" s="7" t="s">
        <v>25</v>
      </c>
      <c r="C23" s="5">
        <v>555946</v>
      </c>
      <c r="D23" s="21">
        <v>782831</v>
      </c>
      <c r="E23" s="25">
        <f t="shared" si="0"/>
        <v>-0.2898262843448969</v>
      </c>
      <c r="F23" s="5">
        <v>3510012908.750002</v>
      </c>
      <c r="G23" s="21">
        <v>4337860416.010005</v>
      </c>
      <c r="H23" s="25">
        <f t="shared" si="1"/>
        <v>-0.19084235726087817</v>
      </c>
      <c r="I23" s="5">
        <v>44459</v>
      </c>
      <c r="J23" s="5">
        <v>55813</v>
      </c>
      <c r="K23" s="25">
        <f t="shared" si="2"/>
        <v>-0.20342930858402164</v>
      </c>
      <c r="L23" s="5">
        <v>42120</v>
      </c>
      <c r="M23" s="5">
        <v>52604</v>
      </c>
      <c r="N23" s="25">
        <f t="shared" si="3"/>
        <v>-0.1993004334271158</v>
      </c>
      <c r="O23" s="5">
        <v>2918756475.7099996</v>
      </c>
      <c r="P23" s="5">
        <v>3433495888.440004</v>
      </c>
      <c r="Q23" s="25">
        <f t="shared" si="4"/>
        <v>-0.14991700280260833</v>
      </c>
      <c r="R23" s="5">
        <v>1301113</v>
      </c>
      <c r="S23" s="5">
        <v>1484665</v>
      </c>
      <c r="T23" s="25">
        <f t="shared" si="5"/>
        <v>-0.12363193043548548</v>
      </c>
    </row>
    <row r="24" spans="1:20" ht="12.75">
      <c r="A24" s="6">
        <v>18</v>
      </c>
      <c r="B24" s="8" t="s">
        <v>36</v>
      </c>
      <c r="C24" s="5">
        <v>505709</v>
      </c>
      <c r="D24" s="21">
        <v>422963</v>
      </c>
      <c r="E24" s="25">
        <f t="shared" si="0"/>
        <v>0.195634133482125</v>
      </c>
      <c r="F24" s="5">
        <v>3349212207.169999</v>
      </c>
      <c r="G24" s="21">
        <v>2440444535.7499995</v>
      </c>
      <c r="H24" s="25">
        <f t="shared" si="1"/>
        <v>0.37237792463933883</v>
      </c>
      <c r="I24" s="5">
        <v>27184</v>
      </c>
      <c r="J24" s="5">
        <v>32695</v>
      </c>
      <c r="K24" s="25">
        <f t="shared" si="2"/>
        <v>-0.16855788346842027</v>
      </c>
      <c r="L24" s="5">
        <v>26879</v>
      </c>
      <c r="M24" s="5">
        <v>31082</v>
      </c>
      <c r="N24" s="25">
        <f t="shared" si="3"/>
        <v>-0.1352229586255711</v>
      </c>
      <c r="O24" s="5">
        <v>1779622513.4799988</v>
      </c>
      <c r="P24" s="5">
        <v>2178797849.9000006</v>
      </c>
      <c r="Q24" s="25">
        <f t="shared" si="4"/>
        <v>-0.18320898216340842</v>
      </c>
      <c r="R24" s="5">
        <v>764821</v>
      </c>
      <c r="S24" s="5">
        <v>768752</v>
      </c>
      <c r="T24" s="25">
        <f t="shared" si="5"/>
        <v>-0.0051134826315899495</v>
      </c>
    </row>
    <row r="25" spans="1:20" ht="12.75">
      <c r="A25" s="6">
        <v>19</v>
      </c>
      <c r="B25" s="8" t="s">
        <v>28</v>
      </c>
      <c r="C25" s="5">
        <v>18999</v>
      </c>
      <c r="D25" s="21">
        <v>80956</v>
      </c>
      <c r="E25" s="25">
        <f t="shared" si="0"/>
        <v>-0.7653169623005089</v>
      </c>
      <c r="F25" s="5">
        <v>123706888.06999998</v>
      </c>
      <c r="G25" s="21">
        <v>426860559.6199997</v>
      </c>
      <c r="H25" s="25">
        <f t="shared" si="1"/>
        <v>-0.7101936796875157</v>
      </c>
      <c r="I25" s="5">
        <v>2801</v>
      </c>
      <c r="J25" s="5">
        <v>6974</v>
      </c>
      <c r="K25" s="25">
        <f t="shared" si="2"/>
        <v>-0.5983653570404359</v>
      </c>
      <c r="L25" s="5">
        <v>3010</v>
      </c>
      <c r="M25" s="5">
        <v>6386</v>
      </c>
      <c r="N25" s="25">
        <f t="shared" si="3"/>
        <v>-0.5286564359536485</v>
      </c>
      <c r="O25" s="5">
        <v>204118527.54000002</v>
      </c>
      <c r="P25" s="5">
        <v>415413132.61000013</v>
      </c>
      <c r="Q25" s="25">
        <f t="shared" si="4"/>
        <v>-0.5086372781295014</v>
      </c>
      <c r="R25" s="5">
        <v>111453</v>
      </c>
      <c r="S25" s="5">
        <v>155791</v>
      </c>
      <c r="T25" s="25">
        <f t="shared" si="5"/>
        <v>-0.28459923872367465</v>
      </c>
    </row>
    <row r="26" spans="1:20" ht="12.75">
      <c r="A26" s="6">
        <v>20</v>
      </c>
      <c r="B26" s="7" t="s">
        <v>38</v>
      </c>
      <c r="C26" s="5">
        <v>159219</v>
      </c>
      <c r="D26" s="21">
        <v>197193</v>
      </c>
      <c r="E26" s="25">
        <f t="shared" si="0"/>
        <v>-0.19257275866790402</v>
      </c>
      <c r="F26" s="5">
        <v>854891456.2100005</v>
      </c>
      <c r="G26" s="21">
        <v>763229391.8900005</v>
      </c>
      <c r="H26" s="25">
        <f t="shared" si="1"/>
        <v>0.12009766040720127</v>
      </c>
      <c r="I26" s="5">
        <v>10505</v>
      </c>
      <c r="J26" s="5">
        <v>7462</v>
      </c>
      <c r="K26" s="25">
        <f t="shared" si="2"/>
        <v>0.40779951755561505</v>
      </c>
      <c r="L26" s="5">
        <v>9139</v>
      </c>
      <c r="M26" s="5">
        <v>3900</v>
      </c>
      <c r="N26" s="25">
        <f t="shared" si="3"/>
        <v>1.3433333333333333</v>
      </c>
      <c r="O26" s="5">
        <v>661211700.8099998</v>
      </c>
      <c r="P26" s="5">
        <v>245731775.37000006</v>
      </c>
      <c r="Q26" s="25">
        <f t="shared" si="4"/>
        <v>1.6907863251075637</v>
      </c>
      <c r="R26" s="5">
        <v>363720</v>
      </c>
      <c r="S26" s="5">
        <v>327842</v>
      </c>
      <c r="T26" s="25">
        <f t="shared" si="5"/>
        <v>0.10943686287906984</v>
      </c>
    </row>
    <row r="27" spans="1:20" ht="12.75">
      <c r="A27" s="6">
        <v>21</v>
      </c>
      <c r="B27" s="7" t="s">
        <v>30</v>
      </c>
      <c r="C27" s="5">
        <v>406222</v>
      </c>
      <c r="D27" s="21">
        <v>440332</v>
      </c>
      <c r="E27" s="25">
        <f t="shared" si="0"/>
        <v>-0.07746427695466152</v>
      </c>
      <c r="F27" s="5">
        <v>2190964221.310003</v>
      </c>
      <c r="G27" s="21">
        <v>2048002287.8800008</v>
      </c>
      <c r="H27" s="25">
        <f t="shared" si="1"/>
        <v>0.06980555357581641</v>
      </c>
      <c r="I27" s="5">
        <v>19521</v>
      </c>
      <c r="J27" s="5">
        <v>24809</v>
      </c>
      <c r="K27" s="25">
        <f t="shared" si="2"/>
        <v>-0.21314845419001172</v>
      </c>
      <c r="L27" s="5">
        <v>20502</v>
      </c>
      <c r="M27" s="5">
        <v>23392</v>
      </c>
      <c r="N27" s="25">
        <f t="shared" si="3"/>
        <v>-0.12354651162790697</v>
      </c>
      <c r="O27" s="5">
        <v>1477883084.2800002</v>
      </c>
      <c r="P27" s="5">
        <v>1526355681.2099998</v>
      </c>
      <c r="Q27" s="25">
        <f t="shared" si="4"/>
        <v>-0.03175707833155472</v>
      </c>
      <c r="R27" s="5">
        <v>734995</v>
      </c>
      <c r="S27" s="5">
        <v>753412</v>
      </c>
      <c r="T27" s="25">
        <f t="shared" si="5"/>
        <v>-0.024444792490695644</v>
      </c>
    </row>
    <row r="28" spans="1:20" ht="12.75">
      <c r="A28" s="6">
        <v>22</v>
      </c>
      <c r="B28" s="7" t="s">
        <v>10</v>
      </c>
      <c r="C28" s="5">
        <v>101389</v>
      </c>
      <c r="D28" s="21">
        <v>99038</v>
      </c>
      <c r="E28" s="25">
        <f t="shared" si="0"/>
        <v>0.023738363052565603</v>
      </c>
      <c r="F28" s="5">
        <v>560585974.7500013</v>
      </c>
      <c r="G28" s="21">
        <v>485401906.4499996</v>
      </c>
      <c r="H28" s="25">
        <f t="shared" si="1"/>
        <v>0.154890344065318</v>
      </c>
      <c r="I28" s="5">
        <v>5891</v>
      </c>
      <c r="J28" s="5">
        <v>8624</v>
      </c>
      <c r="K28" s="25">
        <f t="shared" si="2"/>
        <v>-0.31690630797773656</v>
      </c>
      <c r="L28" s="5">
        <v>5816</v>
      </c>
      <c r="M28" s="5">
        <v>7641</v>
      </c>
      <c r="N28" s="25">
        <f t="shared" si="3"/>
        <v>-0.23884308336605153</v>
      </c>
      <c r="O28" s="5">
        <v>429718023.1500001</v>
      </c>
      <c r="P28" s="5">
        <v>494450143.0500004</v>
      </c>
      <c r="Q28" s="25">
        <f t="shared" si="4"/>
        <v>-0.13091738532160646</v>
      </c>
      <c r="R28" s="5">
        <v>207937</v>
      </c>
      <c r="S28" s="5">
        <v>223707</v>
      </c>
      <c r="T28" s="25">
        <f t="shared" si="5"/>
        <v>-0.07049399437657289</v>
      </c>
    </row>
    <row r="29" spans="1:20" ht="12.75">
      <c r="A29" s="6">
        <v>23</v>
      </c>
      <c r="B29" s="7" t="s">
        <v>33</v>
      </c>
      <c r="C29" s="5">
        <v>136036</v>
      </c>
      <c r="D29" s="21">
        <v>105182</v>
      </c>
      <c r="E29" s="25">
        <f t="shared" si="0"/>
        <v>0.2933391644958263</v>
      </c>
      <c r="F29" s="5">
        <v>646236532.8200008</v>
      </c>
      <c r="G29" s="21">
        <v>452786652.99000007</v>
      </c>
      <c r="H29" s="25">
        <f t="shared" si="1"/>
        <v>0.4272428936510042</v>
      </c>
      <c r="I29" s="5">
        <v>4717</v>
      </c>
      <c r="J29" s="5">
        <v>4659</v>
      </c>
      <c r="K29" s="25">
        <f t="shared" si="2"/>
        <v>0.012449023395578518</v>
      </c>
      <c r="L29" s="5">
        <v>4065</v>
      </c>
      <c r="M29" s="5">
        <v>4308</v>
      </c>
      <c r="N29" s="25">
        <f t="shared" si="3"/>
        <v>-0.05640668523676884</v>
      </c>
      <c r="O29" s="5">
        <v>298380711.19999975</v>
      </c>
      <c r="P29" s="5">
        <v>304773686.1999998</v>
      </c>
      <c r="Q29" s="25">
        <f t="shared" si="4"/>
        <v>-0.02097613832647227</v>
      </c>
      <c r="R29" s="5">
        <v>214695</v>
      </c>
      <c r="S29" s="5">
        <v>187708</v>
      </c>
      <c r="T29" s="25">
        <f t="shared" si="5"/>
        <v>0.1437711765081935</v>
      </c>
    </row>
    <row r="30" spans="1:20" ht="12.75">
      <c r="A30" s="6">
        <v>24</v>
      </c>
      <c r="B30" s="7" t="s">
        <v>34</v>
      </c>
      <c r="C30" s="5">
        <v>3071806</v>
      </c>
      <c r="D30" s="21">
        <v>2980608</v>
      </c>
      <c r="E30" s="25">
        <f t="shared" si="0"/>
        <v>0.03059711307223223</v>
      </c>
      <c r="F30" s="5">
        <v>18973661188.697544</v>
      </c>
      <c r="G30" s="21">
        <v>16597388077.349962</v>
      </c>
      <c r="H30" s="25">
        <f t="shared" si="1"/>
        <v>0.14317150989500704</v>
      </c>
      <c r="I30" s="5">
        <v>179916</v>
      </c>
      <c r="J30" s="5">
        <v>165034</v>
      </c>
      <c r="K30" s="25">
        <f t="shared" si="2"/>
        <v>0.09017535780505836</v>
      </c>
      <c r="L30" s="5">
        <v>172740</v>
      </c>
      <c r="M30" s="5">
        <v>152349</v>
      </c>
      <c r="N30" s="25">
        <f t="shared" si="3"/>
        <v>0.13384400291436105</v>
      </c>
      <c r="O30" s="5">
        <v>12676016956.899994</v>
      </c>
      <c r="P30" s="5">
        <v>10420264325.410015</v>
      </c>
      <c r="Q30" s="25">
        <f t="shared" si="4"/>
        <v>0.2164774866592667</v>
      </c>
      <c r="R30" s="5">
        <v>5844494</v>
      </c>
      <c r="S30" s="5">
        <v>5070584</v>
      </c>
      <c r="T30" s="25">
        <f t="shared" si="5"/>
        <v>0.152627389665569</v>
      </c>
    </row>
    <row r="31" spans="1:20" ht="12.75">
      <c r="A31" s="6">
        <v>25</v>
      </c>
      <c r="B31" s="7" t="s">
        <v>19</v>
      </c>
      <c r="C31" s="5">
        <v>76137</v>
      </c>
      <c r="D31" s="21">
        <v>89512</v>
      </c>
      <c r="E31" s="25">
        <f t="shared" si="0"/>
        <v>-0.1494213066404504</v>
      </c>
      <c r="F31" s="5">
        <v>530963399.6899995</v>
      </c>
      <c r="G31" s="21">
        <v>568262610.4900004</v>
      </c>
      <c r="H31" s="25">
        <f t="shared" si="1"/>
        <v>-0.06563727775057826</v>
      </c>
      <c r="I31" s="5">
        <v>6160</v>
      </c>
      <c r="J31" s="5">
        <v>8628</v>
      </c>
      <c r="K31" s="25">
        <f t="shared" si="2"/>
        <v>-0.2860454334724154</v>
      </c>
      <c r="L31" s="5">
        <v>5952</v>
      </c>
      <c r="M31" s="5">
        <v>8580</v>
      </c>
      <c r="N31" s="25">
        <f t="shared" si="3"/>
        <v>-0.30629370629370634</v>
      </c>
      <c r="O31" s="5">
        <v>386223200.51999986</v>
      </c>
      <c r="P31" s="5">
        <v>590508837.2800001</v>
      </c>
      <c r="Q31" s="25">
        <f t="shared" si="4"/>
        <v>-0.345948483516318</v>
      </c>
      <c r="R31" s="5">
        <v>149775</v>
      </c>
      <c r="S31" s="5">
        <v>176651</v>
      </c>
      <c r="T31" s="25">
        <f t="shared" si="5"/>
        <v>-0.15214179370623437</v>
      </c>
    </row>
    <row r="32" spans="1:20" ht="12.75">
      <c r="A32" s="6">
        <v>27</v>
      </c>
      <c r="B32" s="7" t="s">
        <v>8</v>
      </c>
      <c r="C32" s="5">
        <v>39580</v>
      </c>
      <c r="D32" s="21">
        <v>42705</v>
      </c>
      <c r="E32" s="25">
        <f t="shared" si="0"/>
        <v>-0.0731764430394567</v>
      </c>
      <c r="F32" s="5">
        <v>296457389.7299999</v>
      </c>
      <c r="G32" s="21">
        <v>317017149.13000005</v>
      </c>
      <c r="H32" s="25">
        <f t="shared" si="1"/>
        <v>-0.06485377670079662</v>
      </c>
      <c r="I32" s="5">
        <v>2909</v>
      </c>
      <c r="J32" s="5">
        <v>2441</v>
      </c>
      <c r="K32" s="25">
        <f t="shared" si="2"/>
        <v>0.19172470299057753</v>
      </c>
      <c r="L32" s="5">
        <v>1992</v>
      </c>
      <c r="M32" s="5">
        <v>1438</v>
      </c>
      <c r="N32" s="25">
        <f t="shared" si="3"/>
        <v>0.3852573018080667</v>
      </c>
      <c r="O32" s="5">
        <v>142985193.09999993</v>
      </c>
      <c r="P32" s="5">
        <v>102007781.88000001</v>
      </c>
      <c r="Q32" s="25">
        <f t="shared" si="4"/>
        <v>0.40170867814972167</v>
      </c>
      <c r="R32" s="5">
        <v>78900</v>
      </c>
      <c r="S32" s="5">
        <v>65706</v>
      </c>
      <c r="T32" s="25">
        <f t="shared" si="5"/>
        <v>0.2008035795817733</v>
      </c>
    </row>
    <row r="33" spans="1:20" ht="12.75">
      <c r="A33" s="6">
        <v>28</v>
      </c>
      <c r="B33" s="8" t="s">
        <v>11</v>
      </c>
      <c r="C33" s="5">
        <v>798932</v>
      </c>
      <c r="D33" s="21">
        <v>572732</v>
      </c>
      <c r="E33" s="25">
        <f t="shared" si="0"/>
        <v>0.3949491210548739</v>
      </c>
      <c r="F33" s="5">
        <v>2208290806.249998</v>
      </c>
      <c r="G33" s="21">
        <v>1372725576.4699976</v>
      </c>
      <c r="H33" s="25">
        <f t="shared" si="1"/>
        <v>0.6086906546381106</v>
      </c>
      <c r="I33" s="5">
        <v>19168</v>
      </c>
      <c r="J33" s="5">
        <v>16465</v>
      </c>
      <c r="K33" s="25">
        <f t="shared" si="2"/>
        <v>0.16416641360461592</v>
      </c>
      <c r="L33" s="5">
        <v>16765</v>
      </c>
      <c r="M33" s="5">
        <v>14494</v>
      </c>
      <c r="N33" s="25">
        <f t="shared" si="3"/>
        <v>0.15668552504484623</v>
      </c>
      <c r="O33" s="5">
        <v>1191086923.5100007</v>
      </c>
      <c r="P33" s="5">
        <v>958696928.7300004</v>
      </c>
      <c r="Q33" s="25">
        <f t="shared" si="4"/>
        <v>0.2424019393572594</v>
      </c>
      <c r="R33" s="5">
        <v>1403636</v>
      </c>
      <c r="S33" s="5">
        <v>988523</v>
      </c>
      <c r="T33" s="25">
        <f t="shared" si="5"/>
        <v>0.4199325660606783</v>
      </c>
    </row>
    <row r="34" spans="1:20" ht="12.75">
      <c r="A34" s="6">
        <v>30</v>
      </c>
      <c r="B34" s="8" t="s">
        <v>12</v>
      </c>
      <c r="C34" s="5">
        <v>62240</v>
      </c>
      <c r="D34" s="21">
        <v>52912</v>
      </c>
      <c r="E34" s="25">
        <f t="shared" si="0"/>
        <v>0.17629271242818256</v>
      </c>
      <c r="F34" s="5">
        <v>265905857.29000002</v>
      </c>
      <c r="G34" s="21">
        <v>234456257.14</v>
      </c>
      <c r="H34" s="25">
        <f t="shared" si="1"/>
        <v>0.13413845522246248</v>
      </c>
      <c r="I34" s="5">
        <v>3084</v>
      </c>
      <c r="J34" s="5">
        <v>2119</v>
      </c>
      <c r="K34" s="25">
        <f t="shared" si="2"/>
        <v>0.4554034922133081</v>
      </c>
      <c r="L34" s="5">
        <v>3025</v>
      </c>
      <c r="M34" s="5">
        <v>1913</v>
      </c>
      <c r="N34" s="25">
        <f t="shared" si="3"/>
        <v>0.5812859383167799</v>
      </c>
      <c r="O34" s="5">
        <v>221763650.60000002</v>
      </c>
      <c r="P34" s="5">
        <v>131964405.90000005</v>
      </c>
      <c r="Q34" s="25">
        <f t="shared" si="4"/>
        <v>0.6804808015280122</v>
      </c>
      <c r="R34" s="5">
        <v>119103</v>
      </c>
      <c r="S34" s="5">
        <v>75295</v>
      </c>
      <c r="T34" s="25">
        <f t="shared" si="5"/>
        <v>0.5818181818181818</v>
      </c>
    </row>
    <row r="35" spans="1:20" ht="12.75">
      <c r="A35" s="6">
        <v>31</v>
      </c>
      <c r="B35" s="7" t="s">
        <v>31</v>
      </c>
      <c r="C35" s="5">
        <v>1063072</v>
      </c>
      <c r="D35" s="21">
        <v>856592</v>
      </c>
      <c r="E35" s="25">
        <f t="shared" si="0"/>
        <v>0.241048247006743</v>
      </c>
      <c r="F35" s="5">
        <v>5656720754.259998</v>
      </c>
      <c r="G35" s="21">
        <v>4066295437.1500034</v>
      </c>
      <c r="H35" s="25">
        <f t="shared" si="1"/>
        <v>0.39112389684717463</v>
      </c>
      <c r="I35" s="5">
        <v>36859</v>
      </c>
      <c r="J35" s="5">
        <v>43563</v>
      </c>
      <c r="K35" s="25">
        <f t="shared" si="2"/>
        <v>-0.15389206436654956</v>
      </c>
      <c r="L35" s="5">
        <v>37865</v>
      </c>
      <c r="M35" s="5">
        <v>41731</v>
      </c>
      <c r="N35" s="25">
        <f t="shared" si="3"/>
        <v>-0.09264096235412522</v>
      </c>
      <c r="O35" s="5">
        <v>2510981253.929999</v>
      </c>
      <c r="P35" s="5">
        <v>2568243868.069999</v>
      </c>
      <c r="Q35" s="25">
        <f t="shared" si="4"/>
        <v>-0.022296408394827605</v>
      </c>
      <c r="R35" s="5">
        <v>1782575</v>
      </c>
      <c r="S35" s="5">
        <v>1520004</v>
      </c>
      <c r="T35" s="25">
        <f t="shared" si="5"/>
        <v>0.17274362435888335</v>
      </c>
    </row>
    <row r="36" spans="1:20" ht="12.75">
      <c r="A36" s="6">
        <v>32</v>
      </c>
      <c r="B36" s="7" t="s">
        <v>27</v>
      </c>
      <c r="C36" s="5">
        <v>9099</v>
      </c>
      <c r="D36" s="21">
        <v>35003</v>
      </c>
      <c r="E36" s="25">
        <f t="shared" si="0"/>
        <v>-0.740050852784047</v>
      </c>
      <c r="F36" s="5">
        <v>68219508.61999997</v>
      </c>
      <c r="G36" s="21">
        <v>258148607.97000012</v>
      </c>
      <c r="H36" s="25">
        <f t="shared" si="1"/>
        <v>-0.7357355162344015</v>
      </c>
      <c r="I36" s="5">
        <v>4445</v>
      </c>
      <c r="J36" s="5">
        <v>2830</v>
      </c>
      <c r="K36" s="25">
        <f t="shared" si="2"/>
        <v>0.5706713780918728</v>
      </c>
      <c r="L36" s="5">
        <v>4482</v>
      </c>
      <c r="M36" s="5">
        <v>2252</v>
      </c>
      <c r="N36" s="25">
        <f t="shared" si="3"/>
        <v>0.9902309058614565</v>
      </c>
      <c r="O36" s="5">
        <v>371056971.1799997</v>
      </c>
      <c r="P36" s="5">
        <v>216587320.07</v>
      </c>
      <c r="Q36" s="25">
        <f t="shared" si="4"/>
        <v>0.7131980351392495</v>
      </c>
      <c r="R36" s="5">
        <v>41938</v>
      </c>
      <c r="S36" s="5">
        <v>52252</v>
      </c>
      <c r="T36" s="25">
        <f t="shared" si="5"/>
        <v>-0.1973895736048381</v>
      </c>
    </row>
    <row r="37" spans="1:20" ht="12.75">
      <c r="A37" s="6">
        <v>33</v>
      </c>
      <c r="B37" s="7" t="s">
        <v>21</v>
      </c>
      <c r="C37" s="5">
        <v>33</v>
      </c>
      <c r="D37" s="21">
        <v>10385</v>
      </c>
      <c r="E37" s="25">
        <f t="shared" si="0"/>
        <v>-0.9968223399133366</v>
      </c>
      <c r="F37" s="5">
        <v>263242.62</v>
      </c>
      <c r="G37" s="21">
        <v>66302317.189999975</v>
      </c>
      <c r="H37" s="25">
        <f t="shared" si="1"/>
        <v>-0.9960296618405412</v>
      </c>
      <c r="I37" s="5">
        <v>385</v>
      </c>
      <c r="J37" s="5">
        <v>1198</v>
      </c>
      <c r="K37" s="25">
        <f t="shared" si="2"/>
        <v>-0.6786310517529215</v>
      </c>
      <c r="L37" s="5">
        <v>463</v>
      </c>
      <c r="M37" s="5">
        <v>1144</v>
      </c>
      <c r="N37" s="25">
        <f t="shared" si="3"/>
        <v>-0.5952797202797202</v>
      </c>
      <c r="O37" s="5">
        <v>39395065.38999999</v>
      </c>
      <c r="P37" s="5">
        <v>93049318.35</v>
      </c>
      <c r="Q37" s="25">
        <f t="shared" si="4"/>
        <v>-0.5766216659232518</v>
      </c>
      <c r="R37" s="5">
        <v>2372</v>
      </c>
      <c r="S37" s="5">
        <v>22204</v>
      </c>
      <c r="T37" s="25">
        <f t="shared" si="5"/>
        <v>-0.8931724013691227</v>
      </c>
    </row>
    <row r="38" spans="1:20" ht="12.75">
      <c r="A38" s="6">
        <v>34</v>
      </c>
      <c r="B38" s="7" t="s">
        <v>26</v>
      </c>
      <c r="C38" s="5">
        <v>4535</v>
      </c>
      <c r="D38" s="21">
        <v>3307</v>
      </c>
      <c r="E38" s="25">
        <f t="shared" si="0"/>
        <v>0.3713335349259148</v>
      </c>
      <c r="F38" s="5">
        <v>33694557.87</v>
      </c>
      <c r="G38" s="21">
        <v>30939332.87999999</v>
      </c>
      <c r="H38" s="25">
        <f t="shared" si="1"/>
        <v>0.08905250157417122</v>
      </c>
      <c r="I38" s="5">
        <v>430</v>
      </c>
      <c r="J38" s="5">
        <v>197</v>
      </c>
      <c r="K38" s="25">
        <f t="shared" si="2"/>
        <v>1.1827411167512691</v>
      </c>
      <c r="L38" s="5">
        <v>402</v>
      </c>
      <c r="M38" s="5">
        <v>158</v>
      </c>
      <c r="N38" s="25">
        <f t="shared" si="3"/>
        <v>1.5443037974683542</v>
      </c>
      <c r="O38" s="5">
        <v>29969928.559999995</v>
      </c>
      <c r="P38" s="5">
        <v>12837961.04</v>
      </c>
      <c r="Q38" s="25">
        <f t="shared" si="4"/>
        <v>1.3344772948461912</v>
      </c>
      <c r="R38" s="5">
        <v>8000</v>
      </c>
      <c r="S38" s="5">
        <v>4572</v>
      </c>
      <c r="T38" s="25">
        <f t="shared" si="5"/>
        <v>0.7497812773403325</v>
      </c>
    </row>
    <row r="39" spans="1:20" ht="12.75">
      <c r="A39" s="6">
        <v>35</v>
      </c>
      <c r="B39" s="7" t="s">
        <v>22</v>
      </c>
      <c r="C39" s="5">
        <v>10</v>
      </c>
      <c r="D39" s="21">
        <v>2194</v>
      </c>
      <c r="E39" s="25">
        <f t="shared" si="0"/>
        <v>-0.9954421148587056</v>
      </c>
      <c r="F39" s="5">
        <v>76098.87</v>
      </c>
      <c r="G39" s="21">
        <v>14880103.619999997</v>
      </c>
      <c r="H39" s="25">
        <f t="shared" si="1"/>
        <v>-0.9948858642423889</v>
      </c>
      <c r="I39" s="5">
        <v>87</v>
      </c>
      <c r="J39" s="5">
        <v>663</v>
      </c>
      <c r="K39" s="25">
        <f t="shared" si="2"/>
        <v>-0.8687782805429864</v>
      </c>
      <c r="L39" s="5">
        <v>93</v>
      </c>
      <c r="M39" s="5">
        <v>645</v>
      </c>
      <c r="N39" s="25">
        <f t="shared" si="3"/>
        <v>-0.8558139534883721</v>
      </c>
      <c r="O39" s="5">
        <v>7223607.279999999</v>
      </c>
      <c r="P39" s="5">
        <v>51435871.71000001</v>
      </c>
      <c r="Q39" s="25">
        <f t="shared" si="4"/>
        <v>-0.8595609048734055</v>
      </c>
      <c r="R39" s="5">
        <v>169</v>
      </c>
      <c r="S39" s="5">
        <v>12021</v>
      </c>
      <c r="T39" s="25">
        <f t="shared" si="5"/>
        <v>-0.9859412694451377</v>
      </c>
    </row>
    <row r="40" spans="1:20" ht="12.75">
      <c r="A40" s="6">
        <v>36</v>
      </c>
      <c r="B40" s="7" t="s">
        <v>15</v>
      </c>
      <c r="C40" s="5">
        <v>88847</v>
      </c>
      <c r="D40" s="21">
        <v>110645</v>
      </c>
      <c r="E40" s="25">
        <f t="shared" si="0"/>
        <v>-0.19700845044963622</v>
      </c>
      <c r="F40" s="5">
        <v>374011904.09000015</v>
      </c>
      <c r="G40" s="21">
        <v>492759588.10999995</v>
      </c>
      <c r="H40" s="25">
        <f t="shared" si="1"/>
        <v>-0.2409850297900068</v>
      </c>
      <c r="I40" s="5">
        <v>4015</v>
      </c>
      <c r="J40" s="5">
        <v>5095</v>
      </c>
      <c r="K40" s="25">
        <f t="shared" si="2"/>
        <v>-0.21197252208047102</v>
      </c>
      <c r="L40" s="5">
        <v>3753</v>
      </c>
      <c r="M40" s="5">
        <v>4654</v>
      </c>
      <c r="N40" s="25">
        <f t="shared" si="3"/>
        <v>-0.19359690588740863</v>
      </c>
      <c r="O40" s="5">
        <v>267686029.5299999</v>
      </c>
      <c r="P40" s="5">
        <v>322623187.00999993</v>
      </c>
      <c r="Q40" s="25">
        <f t="shared" si="4"/>
        <v>-0.17028273134719607</v>
      </c>
      <c r="R40" s="5">
        <v>191130</v>
      </c>
      <c r="S40" s="5">
        <v>199247</v>
      </c>
      <c r="T40" s="25">
        <f t="shared" si="5"/>
        <v>-0.04073838000070262</v>
      </c>
    </row>
    <row r="41" spans="1:21" ht="12.75">
      <c r="A41" s="6">
        <v>37</v>
      </c>
      <c r="B41" s="7" t="s">
        <v>56</v>
      </c>
      <c r="C41" s="5">
        <v>355177</v>
      </c>
      <c r="D41" s="25" t="s">
        <v>53</v>
      </c>
      <c r="E41" s="25" t="s">
        <v>53</v>
      </c>
      <c r="F41" s="5">
        <v>1686579356.9100003</v>
      </c>
      <c r="G41" s="25" t="s">
        <v>53</v>
      </c>
      <c r="H41" s="25" t="s">
        <v>53</v>
      </c>
      <c r="I41" s="5">
        <v>7066</v>
      </c>
      <c r="J41" s="25" t="s">
        <v>53</v>
      </c>
      <c r="K41" s="25" t="s">
        <v>53</v>
      </c>
      <c r="L41" s="5">
        <v>4663</v>
      </c>
      <c r="M41" s="25" t="s">
        <v>53</v>
      </c>
      <c r="N41" s="25" t="s">
        <v>53</v>
      </c>
      <c r="O41" s="5">
        <v>337132616.0300002</v>
      </c>
      <c r="P41" s="25" t="s">
        <v>53</v>
      </c>
      <c r="Q41" s="25" t="s">
        <v>53</v>
      </c>
      <c r="R41" s="5">
        <v>453758</v>
      </c>
      <c r="S41" s="25" t="s">
        <v>53</v>
      </c>
      <c r="T41" s="25" t="s">
        <v>53</v>
      </c>
      <c r="U41" s="4"/>
    </row>
    <row r="42" spans="6:20" ht="12.75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</sheetData>
  <sheetProtection/>
  <autoFilter ref="A6:T6"/>
  <mergeCells count="21">
    <mergeCell ref="A1:A3"/>
    <mergeCell ref="I2:K2"/>
    <mergeCell ref="L2:N2"/>
    <mergeCell ref="I1:N1"/>
    <mergeCell ref="F1:H1"/>
    <mergeCell ref="R1:T1"/>
    <mergeCell ref="R2:R3"/>
    <mergeCell ref="S2:S3"/>
    <mergeCell ref="T2:T3"/>
    <mergeCell ref="F2:F3"/>
    <mergeCell ref="B1:B3"/>
    <mergeCell ref="O1:Q1"/>
    <mergeCell ref="C2:C3"/>
    <mergeCell ref="G2:G3"/>
    <mergeCell ref="O2:O3"/>
    <mergeCell ref="P2:P3"/>
    <mergeCell ref="E2:E3"/>
    <mergeCell ref="Q2:Q3"/>
    <mergeCell ref="C1:E1"/>
    <mergeCell ref="H2:H3"/>
    <mergeCell ref="D2:D3"/>
  </mergeCells>
  <conditionalFormatting sqref="U7:U43 B7:B20 B22:B40">
    <cfRule type="duplicateValues" priority="14" dxfId="8" stopIfTrue="1">
      <formula>AND(COUNTIF($U$7:$U$43,B7)+COUNTIF($B$7:$B$20,B7)+COUNTIF($B$22:$B$40,B7)&gt;1,NOT(ISBLANK(B7)))</formula>
    </cfRule>
  </conditionalFormatting>
  <conditionalFormatting sqref="B21">
    <cfRule type="duplicateValues" priority="2" dxfId="8" stopIfTrue="1">
      <formula>AND(COUNTIF($B$21:$B$21,B21)&gt;1,NOT(ISBLANK(B21)))</formula>
    </cfRule>
  </conditionalFormatting>
  <conditionalFormatting sqref="B41">
    <cfRule type="duplicateValues" priority="1" dxfId="8" stopIfTrue="1">
      <formula>AND(COUNTIF($B$41:$B$41,B41)&gt;1,NOT(ISBLANK(B41)))</formula>
    </cfRule>
  </conditionalFormatting>
  <printOptions horizontalCentered="1"/>
  <pageMargins left="0.1968503937007874" right="0.1968503937007874" top="0.1968503937007874" bottom="0.15748031496062992" header="0.1968503937007874" footer="0"/>
  <pageSetup fitToHeight="1" fitToWidth="1" horizontalDpi="600" verticalDpi="600" orientation="portrait" paperSize="9" scale="78" r:id="rId1"/>
  <ignoredErrors>
    <ignoredError sqref="E5 H5 K5 N5 Q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7">
      <selection activeCell="H2" sqref="H2:H36"/>
    </sheetView>
  </sheetViews>
  <sheetFormatPr defaultColWidth="9.00390625" defaultRowHeight="12.75"/>
  <cols>
    <col min="2" max="2" width="40.25390625" style="0" bestFit="1" customWidth="1"/>
    <col min="3" max="3" width="13.75390625" style="0" customWidth="1"/>
    <col min="4" max="4" width="15.75390625" style="0" customWidth="1"/>
    <col min="5" max="6" width="13.75390625" style="0" customWidth="1"/>
    <col min="7" max="7" width="16.375" style="0" customWidth="1"/>
    <col min="8" max="8" width="20.75390625" style="0" customWidth="1"/>
    <col min="9" max="9" width="14.625" style="0" customWidth="1"/>
    <col min="13" max="13" width="12.375" style="0" customWidth="1"/>
    <col min="16" max="16" width="10.625" style="0" customWidth="1"/>
  </cols>
  <sheetData>
    <row r="1" spans="1:10" ht="76.5" customHeight="1">
      <c r="A1" s="22" t="s">
        <v>45</v>
      </c>
      <c r="B1" s="22" t="s">
        <v>46</v>
      </c>
      <c r="C1" s="22" t="s">
        <v>48</v>
      </c>
      <c r="D1" s="22" t="s">
        <v>49</v>
      </c>
      <c r="E1" s="22" t="s">
        <v>50</v>
      </c>
      <c r="F1" s="22" t="s">
        <v>51</v>
      </c>
      <c r="G1" s="22" t="s">
        <v>52</v>
      </c>
      <c r="H1" s="22" t="s">
        <v>54</v>
      </c>
      <c r="I1" s="22"/>
      <c r="J1" s="22"/>
    </row>
    <row r="2" spans="1:9" ht="12.75">
      <c r="A2">
        <v>1</v>
      </c>
      <c r="B2" t="s">
        <v>23</v>
      </c>
      <c r="C2" s="28">
        <v>2753431</v>
      </c>
      <c r="D2" s="28">
        <v>14195240691.426004</v>
      </c>
      <c r="E2" s="28">
        <v>150909</v>
      </c>
      <c r="F2" s="28">
        <v>152305</v>
      </c>
      <c r="G2" s="28">
        <v>11800757427.36999</v>
      </c>
      <c r="H2" s="28">
        <v>4831392</v>
      </c>
      <c r="I2" s="27"/>
    </row>
    <row r="3" spans="1:9" ht="12.75">
      <c r="A3">
        <v>13</v>
      </c>
      <c r="B3" t="s">
        <v>32</v>
      </c>
      <c r="C3">
        <v>9</v>
      </c>
      <c r="D3" s="28">
        <v>42257.11</v>
      </c>
      <c r="E3">
        <v>1</v>
      </c>
      <c r="F3">
        <v>0</v>
      </c>
      <c r="G3">
        <v>0</v>
      </c>
      <c r="H3">
        <v>15</v>
      </c>
      <c r="I3" s="27"/>
    </row>
    <row r="4" spans="1:9" ht="12.75">
      <c r="A4">
        <v>141</v>
      </c>
      <c r="B4" t="s">
        <v>18</v>
      </c>
      <c r="C4" s="28">
        <v>2587</v>
      </c>
      <c r="D4" s="28">
        <v>16266497.500000002</v>
      </c>
      <c r="E4">
        <v>182</v>
      </c>
      <c r="F4">
        <v>135</v>
      </c>
      <c r="G4" s="28">
        <v>15234869.199999997</v>
      </c>
      <c r="H4" s="28">
        <v>4293</v>
      </c>
      <c r="I4" s="27"/>
    </row>
    <row r="5" spans="1:9" ht="12.75">
      <c r="A5">
        <v>191</v>
      </c>
      <c r="B5" t="s">
        <v>29</v>
      </c>
      <c r="C5" s="28">
        <v>164253</v>
      </c>
      <c r="D5" s="28">
        <v>1203517721.68</v>
      </c>
      <c r="E5" s="28">
        <v>8904</v>
      </c>
      <c r="F5" s="28">
        <v>8457</v>
      </c>
      <c r="G5" s="28">
        <v>520574578.1099997</v>
      </c>
      <c r="H5" s="28">
        <v>209719</v>
      </c>
      <c r="I5" s="27"/>
    </row>
    <row r="6" spans="1:9" ht="12.75">
      <c r="A6">
        <v>397</v>
      </c>
      <c r="B6" t="s">
        <v>14</v>
      </c>
      <c r="C6" s="28">
        <v>281403</v>
      </c>
      <c r="D6" s="28">
        <v>1210775212.709999</v>
      </c>
      <c r="E6" s="28">
        <v>15307</v>
      </c>
      <c r="F6" s="28">
        <v>12622</v>
      </c>
      <c r="G6" s="28">
        <v>964173039.5100002</v>
      </c>
      <c r="H6" s="28">
        <v>558331</v>
      </c>
      <c r="I6" s="27"/>
    </row>
    <row r="7" spans="1:9" ht="12.75">
      <c r="A7">
        <v>518</v>
      </c>
      <c r="B7" t="s">
        <v>37</v>
      </c>
      <c r="C7" s="28">
        <v>26934</v>
      </c>
      <c r="D7" s="28">
        <v>139401883.23000005</v>
      </c>
      <c r="E7" s="28">
        <v>1745</v>
      </c>
      <c r="F7" s="28">
        <v>1606</v>
      </c>
      <c r="G7" s="28">
        <v>140884650.6</v>
      </c>
      <c r="H7" s="28">
        <v>45392</v>
      </c>
      <c r="I7" s="27"/>
    </row>
    <row r="8" spans="1:9" ht="12.75">
      <c r="A8">
        <v>585</v>
      </c>
      <c r="B8" t="s">
        <v>9</v>
      </c>
      <c r="C8" s="28">
        <v>60883</v>
      </c>
      <c r="D8" s="28">
        <v>230009545.50999966</v>
      </c>
      <c r="E8" s="28">
        <v>1969</v>
      </c>
      <c r="F8" s="28">
        <v>1949</v>
      </c>
      <c r="G8" s="28">
        <v>147268369.99999997</v>
      </c>
      <c r="H8" s="28">
        <v>101526</v>
      </c>
      <c r="I8" s="27"/>
    </row>
    <row r="9" spans="1:9" ht="12.75">
      <c r="A9">
        <v>621</v>
      </c>
      <c r="B9" t="s">
        <v>13</v>
      </c>
      <c r="C9" s="28">
        <v>1627516</v>
      </c>
      <c r="D9" s="28">
        <v>9277289302.171703</v>
      </c>
      <c r="E9" s="28">
        <v>114208</v>
      </c>
      <c r="F9" s="28">
        <v>107396</v>
      </c>
      <c r="G9" s="28">
        <v>7075415416.209995</v>
      </c>
      <c r="H9" s="28">
        <v>2980718</v>
      </c>
      <c r="I9" s="27"/>
    </row>
    <row r="10" spans="1:9" ht="12.75">
      <c r="A10">
        <v>630</v>
      </c>
      <c r="B10" t="s">
        <v>35</v>
      </c>
      <c r="C10" s="28">
        <v>146222</v>
      </c>
      <c r="D10" s="28">
        <v>850538867.5200009</v>
      </c>
      <c r="E10" s="28">
        <v>17639</v>
      </c>
      <c r="F10" s="28">
        <v>16699</v>
      </c>
      <c r="G10" s="28">
        <v>1107654574.790001</v>
      </c>
      <c r="H10" s="28">
        <v>338821</v>
      </c>
      <c r="I10" s="27"/>
    </row>
    <row r="11" spans="1:9" ht="12.75">
      <c r="A11">
        <v>915</v>
      </c>
      <c r="B11" t="s">
        <v>20</v>
      </c>
      <c r="C11" s="28">
        <v>12426</v>
      </c>
      <c r="D11" s="28">
        <v>84881372.18000002</v>
      </c>
      <c r="E11">
        <v>1200</v>
      </c>
      <c r="F11">
        <v>1094</v>
      </c>
      <c r="G11" s="28">
        <v>90311747.69000003</v>
      </c>
      <c r="H11" s="28">
        <v>21162</v>
      </c>
      <c r="I11" s="27"/>
    </row>
    <row r="12" spans="1:9" ht="12.75">
      <c r="A12">
        <v>928</v>
      </c>
      <c r="B12" t="s">
        <v>17</v>
      </c>
      <c r="C12" s="28">
        <v>2196877</v>
      </c>
      <c r="D12" s="28">
        <v>13162367083.009996</v>
      </c>
      <c r="E12" s="28">
        <v>114965</v>
      </c>
      <c r="F12" s="28">
        <v>113818</v>
      </c>
      <c r="G12" s="28">
        <v>7668930350.609999</v>
      </c>
      <c r="H12" s="28">
        <v>3492692</v>
      </c>
      <c r="I12" s="27"/>
    </row>
    <row r="13" spans="1:9" ht="12.75">
      <c r="A13">
        <v>1083</v>
      </c>
      <c r="B13" t="s">
        <v>16</v>
      </c>
      <c r="C13" s="28">
        <v>233458</v>
      </c>
      <c r="D13" s="28">
        <v>1135938935.5999997</v>
      </c>
      <c r="E13" s="28">
        <v>11925</v>
      </c>
      <c r="F13" s="28">
        <v>11262</v>
      </c>
      <c r="G13" s="28">
        <v>764407905.9499998</v>
      </c>
      <c r="H13" s="28">
        <v>419807</v>
      </c>
      <c r="I13" s="27"/>
    </row>
    <row r="14" spans="1:9" ht="12.75">
      <c r="A14">
        <v>1208</v>
      </c>
      <c r="B14" t="s">
        <v>24</v>
      </c>
      <c r="C14" s="28">
        <v>1044742</v>
      </c>
      <c r="D14" s="28">
        <v>5442945873.749995</v>
      </c>
      <c r="E14" s="28">
        <v>65338</v>
      </c>
      <c r="F14" s="28">
        <v>59082</v>
      </c>
      <c r="G14" s="28">
        <v>3989407266.249998</v>
      </c>
      <c r="H14" s="28">
        <v>1888869</v>
      </c>
      <c r="I14" s="27"/>
    </row>
    <row r="15" spans="1:9" ht="12.75">
      <c r="A15">
        <v>1209</v>
      </c>
      <c r="B15" t="s">
        <v>39</v>
      </c>
      <c r="C15" s="28">
        <v>2847715</v>
      </c>
      <c r="D15" s="28">
        <v>18695267947.979992</v>
      </c>
      <c r="E15" s="28">
        <v>199300</v>
      </c>
      <c r="F15" s="28">
        <v>182039</v>
      </c>
      <c r="G15" s="28">
        <v>12081036844.489992</v>
      </c>
      <c r="H15" s="28">
        <v>5331027</v>
      </c>
      <c r="I15" s="27"/>
    </row>
    <row r="16" spans="1:9" ht="12.75">
      <c r="A16">
        <v>1216</v>
      </c>
      <c r="B16" t="s">
        <v>55</v>
      </c>
      <c r="C16" s="28">
        <v>71418</v>
      </c>
      <c r="D16" s="28">
        <v>375213173.87000036</v>
      </c>
      <c r="E16" s="28">
        <v>5908</v>
      </c>
      <c r="F16" s="28">
        <v>5599</v>
      </c>
      <c r="G16" s="28">
        <v>428609902.1999998</v>
      </c>
      <c r="H16" s="28">
        <v>122658</v>
      </c>
      <c r="I16" s="27"/>
    </row>
    <row r="17" spans="1:9" ht="12.75">
      <c r="A17">
        <v>1284</v>
      </c>
      <c r="B17" t="s">
        <v>44</v>
      </c>
      <c r="C17" s="28">
        <v>562481</v>
      </c>
      <c r="D17" s="28">
        <v>3997394275.2400002</v>
      </c>
      <c r="E17" s="28">
        <v>39651</v>
      </c>
      <c r="F17" s="28">
        <v>36635</v>
      </c>
      <c r="G17" s="28">
        <v>2445301282.949999</v>
      </c>
      <c r="H17" s="28">
        <v>958875</v>
      </c>
      <c r="I17" s="27"/>
    </row>
    <row r="18" spans="1:9" ht="12.75">
      <c r="A18">
        <v>1307</v>
      </c>
      <c r="B18" t="s">
        <v>25</v>
      </c>
      <c r="C18" s="28">
        <v>782831</v>
      </c>
      <c r="D18" s="28">
        <v>4337860416.010005</v>
      </c>
      <c r="E18" s="28">
        <v>55813</v>
      </c>
      <c r="F18" s="28">
        <v>52604</v>
      </c>
      <c r="G18" s="28">
        <v>3433495888.440004</v>
      </c>
      <c r="H18" s="28">
        <v>1484665</v>
      </c>
      <c r="I18" s="27"/>
    </row>
    <row r="19" spans="1:9" ht="12.75">
      <c r="A19">
        <v>1427</v>
      </c>
      <c r="B19" t="s">
        <v>36</v>
      </c>
      <c r="C19" s="28">
        <v>422963</v>
      </c>
      <c r="D19" s="28">
        <v>2440444535.7499995</v>
      </c>
      <c r="E19" s="28">
        <v>32695</v>
      </c>
      <c r="F19" s="28">
        <v>31082</v>
      </c>
      <c r="G19" s="28">
        <v>2178797849.9000006</v>
      </c>
      <c r="H19" s="28">
        <v>768752</v>
      </c>
      <c r="I19" s="27"/>
    </row>
    <row r="20" spans="1:9" ht="12.75">
      <c r="A20">
        <v>1587</v>
      </c>
      <c r="B20" t="s">
        <v>28</v>
      </c>
      <c r="C20" s="28">
        <v>80956</v>
      </c>
      <c r="D20" s="28">
        <v>426860559.6199997</v>
      </c>
      <c r="E20" s="28">
        <v>6974</v>
      </c>
      <c r="F20" s="28">
        <v>6386</v>
      </c>
      <c r="G20" s="28">
        <v>415413132.61000013</v>
      </c>
      <c r="H20" s="28">
        <v>155791</v>
      </c>
      <c r="I20" s="27"/>
    </row>
    <row r="21" spans="1:9" ht="12.75">
      <c r="A21">
        <v>1675</v>
      </c>
      <c r="B21" t="s">
        <v>38</v>
      </c>
      <c r="C21" s="28">
        <v>197193</v>
      </c>
      <c r="D21" s="28">
        <v>763229391.8900005</v>
      </c>
      <c r="E21" s="28">
        <v>7462</v>
      </c>
      <c r="F21" s="28">
        <v>3900</v>
      </c>
      <c r="G21" s="28">
        <v>245731775.37000006</v>
      </c>
      <c r="H21" s="28">
        <v>327842</v>
      </c>
      <c r="I21" s="27"/>
    </row>
    <row r="22" spans="1:9" ht="12.75">
      <c r="A22">
        <v>1834</v>
      </c>
      <c r="B22" t="s">
        <v>30</v>
      </c>
      <c r="C22" s="28">
        <v>440332</v>
      </c>
      <c r="D22" s="28">
        <v>2048002287.8800008</v>
      </c>
      <c r="E22" s="28">
        <v>24809</v>
      </c>
      <c r="F22" s="28">
        <v>23392</v>
      </c>
      <c r="G22" s="28">
        <v>1526355681.2099998</v>
      </c>
      <c r="H22" s="28">
        <v>753412</v>
      </c>
      <c r="I22" s="27"/>
    </row>
    <row r="23" spans="1:9" ht="12.75">
      <c r="A23">
        <v>1858</v>
      </c>
      <c r="B23" t="s">
        <v>10</v>
      </c>
      <c r="C23" s="28">
        <v>99038</v>
      </c>
      <c r="D23" s="28">
        <v>485401906.4499996</v>
      </c>
      <c r="E23" s="28">
        <v>8624</v>
      </c>
      <c r="F23" s="28">
        <v>7641</v>
      </c>
      <c r="G23" s="28">
        <v>494450143.0500004</v>
      </c>
      <c r="H23" s="28">
        <v>223707</v>
      </c>
      <c r="I23" s="27"/>
    </row>
    <row r="24" spans="1:9" ht="12.75">
      <c r="A24">
        <v>2027</v>
      </c>
      <c r="B24" t="s">
        <v>33</v>
      </c>
      <c r="C24" s="28">
        <v>105182</v>
      </c>
      <c r="D24" s="28">
        <v>452786652.99000007</v>
      </c>
      <c r="E24" s="28">
        <v>4659</v>
      </c>
      <c r="F24" s="28">
        <v>4308</v>
      </c>
      <c r="G24" s="28">
        <v>304773686.1999998</v>
      </c>
      <c r="H24" s="28">
        <v>187708</v>
      </c>
      <c r="I24" s="27"/>
    </row>
    <row r="25" spans="1:9" ht="12.75">
      <c r="A25">
        <v>2239</v>
      </c>
      <c r="B25" t="s">
        <v>34</v>
      </c>
      <c r="C25" s="28">
        <v>2980608</v>
      </c>
      <c r="D25" s="28">
        <v>16597388077.349962</v>
      </c>
      <c r="E25" s="28">
        <v>165034</v>
      </c>
      <c r="F25" s="28">
        <v>152349</v>
      </c>
      <c r="G25" s="28">
        <v>10420264325.410015</v>
      </c>
      <c r="H25" s="28">
        <v>5070584</v>
      </c>
      <c r="I25" s="27"/>
    </row>
    <row r="26" spans="1:9" ht="12.75">
      <c r="A26">
        <v>2346</v>
      </c>
      <c r="B26" t="s">
        <v>19</v>
      </c>
      <c r="C26" s="28">
        <v>89512</v>
      </c>
      <c r="D26" s="28">
        <v>568262610.4900004</v>
      </c>
      <c r="E26" s="28">
        <v>8628</v>
      </c>
      <c r="F26" s="28">
        <v>8580</v>
      </c>
      <c r="G26" s="28">
        <v>590508837.2800001</v>
      </c>
      <c r="H26" s="28">
        <v>176651</v>
      </c>
      <c r="I26" s="27"/>
    </row>
    <row r="27" spans="1:9" ht="12.75">
      <c r="A27">
        <v>2496</v>
      </c>
      <c r="B27" t="s">
        <v>8</v>
      </c>
      <c r="C27" s="28">
        <v>42705</v>
      </c>
      <c r="D27" s="28">
        <v>317017149.13000005</v>
      </c>
      <c r="E27" s="28">
        <v>2441</v>
      </c>
      <c r="F27" s="28">
        <v>1438</v>
      </c>
      <c r="G27" s="28">
        <v>102007781.88000001</v>
      </c>
      <c r="H27" s="28">
        <v>65706</v>
      </c>
      <c r="I27" s="27"/>
    </row>
    <row r="28" spans="1:9" ht="12.75">
      <c r="A28">
        <v>2619</v>
      </c>
      <c r="B28" t="s">
        <v>11</v>
      </c>
      <c r="C28" s="28">
        <v>572732</v>
      </c>
      <c r="D28" s="28">
        <v>1372725576.4699976</v>
      </c>
      <c r="E28" s="28">
        <v>16465</v>
      </c>
      <c r="F28" s="28">
        <v>14494</v>
      </c>
      <c r="G28" s="28">
        <v>958696928.7300004</v>
      </c>
      <c r="H28" s="28">
        <v>988523</v>
      </c>
      <c r="I28" s="27"/>
    </row>
    <row r="29" spans="1:9" ht="12.75">
      <c r="A29">
        <v>3064</v>
      </c>
      <c r="B29" t="s">
        <v>12</v>
      </c>
      <c r="C29" s="28">
        <v>52912</v>
      </c>
      <c r="D29" s="28">
        <v>234456257.14</v>
      </c>
      <c r="E29" s="28">
        <v>2119</v>
      </c>
      <c r="F29" s="28">
        <v>1913</v>
      </c>
      <c r="G29" s="28">
        <v>131964405.90000005</v>
      </c>
      <c r="H29" s="28">
        <v>75295</v>
      </c>
      <c r="I29" s="27"/>
    </row>
    <row r="30" spans="1:9" ht="12.75">
      <c r="A30">
        <v>3211</v>
      </c>
      <c r="B30" t="s">
        <v>31</v>
      </c>
      <c r="C30" s="28">
        <v>856592</v>
      </c>
      <c r="D30" s="28">
        <v>4066295437.1500034</v>
      </c>
      <c r="E30" s="28">
        <v>43563</v>
      </c>
      <c r="F30" s="28">
        <v>41731</v>
      </c>
      <c r="G30" s="28">
        <v>2568243868.069999</v>
      </c>
      <c r="H30" s="28">
        <v>1520004</v>
      </c>
      <c r="I30" s="27"/>
    </row>
    <row r="31" spans="1:9" ht="12.75">
      <c r="A31">
        <v>3229</v>
      </c>
      <c r="B31" t="s">
        <v>27</v>
      </c>
      <c r="C31" s="28">
        <v>35003</v>
      </c>
      <c r="D31" s="28">
        <v>258148607.97000012</v>
      </c>
      <c r="E31" s="28">
        <v>2830</v>
      </c>
      <c r="F31" s="28">
        <v>2252</v>
      </c>
      <c r="G31" s="28">
        <v>216587320.07</v>
      </c>
      <c r="H31" s="28">
        <v>52252</v>
      </c>
      <c r="I31" s="27"/>
    </row>
    <row r="32" spans="1:9" ht="12.75">
      <c r="A32">
        <v>3268</v>
      </c>
      <c r="B32" t="s">
        <v>21</v>
      </c>
      <c r="C32" s="28">
        <v>10385</v>
      </c>
      <c r="D32" s="28">
        <v>66302317.189999975</v>
      </c>
      <c r="E32" s="28">
        <v>1198</v>
      </c>
      <c r="F32" s="28">
        <v>1144</v>
      </c>
      <c r="G32" s="28">
        <v>93049318.35</v>
      </c>
      <c r="H32" s="28">
        <v>22204</v>
      </c>
      <c r="I32" s="27"/>
    </row>
    <row r="33" spans="1:9" ht="12.75">
      <c r="A33">
        <v>3300</v>
      </c>
      <c r="B33" t="s">
        <v>26</v>
      </c>
      <c r="C33" s="28">
        <v>3307</v>
      </c>
      <c r="D33" s="28">
        <v>30939332.87999999</v>
      </c>
      <c r="E33" s="28">
        <v>197</v>
      </c>
      <c r="F33" s="28">
        <v>158</v>
      </c>
      <c r="G33" s="28">
        <v>12837961.04</v>
      </c>
      <c r="H33" s="28">
        <v>4572</v>
      </c>
      <c r="I33" s="27"/>
    </row>
    <row r="34" spans="1:9" ht="12.75">
      <c r="A34">
        <v>3390</v>
      </c>
      <c r="B34" t="s">
        <v>22</v>
      </c>
      <c r="C34" s="28">
        <v>2194</v>
      </c>
      <c r="D34" s="28">
        <v>14880103.619999997</v>
      </c>
      <c r="E34" s="28">
        <v>663</v>
      </c>
      <c r="F34" s="28">
        <v>645</v>
      </c>
      <c r="G34" s="28">
        <v>51435871.71000001</v>
      </c>
      <c r="H34" s="28">
        <v>12021</v>
      </c>
      <c r="I34" s="27"/>
    </row>
    <row r="35" spans="1:9" ht="12.75">
      <c r="A35">
        <v>3954</v>
      </c>
      <c r="B35" t="s">
        <v>15</v>
      </c>
      <c r="C35" s="28">
        <v>110645</v>
      </c>
      <c r="D35" s="28">
        <v>492759588.10999995</v>
      </c>
      <c r="E35" s="28">
        <v>5095</v>
      </c>
      <c r="F35" s="28">
        <v>4654</v>
      </c>
      <c r="G35" s="28">
        <v>322623187.00999993</v>
      </c>
      <c r="H35" s="28">
        <v>199247</v>
      </c>
      <c r="I35" s="27"/>
    </row>
    <row r="36" spans="1:9" ht="12.75">
      <c r="A36" t="s">
        <v>47</v>
      </c>
      <c r="C36" s="28">
        <v>18917445</v>
      </c>
      <c r="D36" s="28">
        <v>104990851448.57768</v>
      </c>
      <c r="E36" s="28">
        <v>1138420</v>
      </c>
      <c r="F36" s="28">
        <v>1069369</v>
      </c>
      <c r="G36" s="28">
        <v>73307206188.15997</v>
      </c>
      <c r="H36" s="28">
        <v>33394233</v>
      </c>
      <c r="I36" s="27"/>
    </row>
    <row r="37" spans="3:9" ht="12.75">
      <c r="C37" s="28"/>
      <c r="D37" s="28"/>
      <c r="E37" s="28"/>
      <c r="F37" s="28"/>
      <c r="G37" s="28"/>
      <c r="H37" s="28"/>
      <c r="I37" s="27"/>
    </row>
    <row r="38" spans="2:9" ht="12.75">
      <c r="B38" s="35" t="s">
        <v>57</v>
      </c>
      <c r="C38" s="29">
        <f>СК!D5</f>
        <v>18917445</v>
      </c>
      <c r="D38" s="29">
        <f>СК!G5</f>
        <v>104990851448.57768</v>
      </c>
      <c r="E38" s="30">
        <f>СК!J5</f>
        <v>1138420</v>
      </c>
      <c r="F38" s="30">
        <f>СК!M5</f>
        <v>1069369</v>
      </c>
      <c r="G38" s="29">
        <f>СК!P5</f>
        <v>73307206188.15997</v>
      </c>
      <c r="H38" s="29">
        <f>СК!S5</f>
        <v>33394233</v>
      </c>
      <c r="I38" s="27"/>
    </row>
    <row r="39" spans="2:9" ht="12.75">
      <c r="B39" s="35"/>
      <c r="C39" s="29" t="b">
        <f aca="true" t="shared" si="0" ref="C39:H39">C36=C38</f>
        <v>1</v>
      </c>
      <c r="D39" s="29" t="b">
        <f t="shared" si="0"/>
        <v>1</v>
      </c>
      <c r="E39" s="29" t="b">
        <f t="shared" si="0"/>
        <v>1</v>
      </c>
      <c r="F39" s="29" t="b">
        <f t="shared" si="0"/>
        <v>1</v>
      </c>
      <c r="G39" s="29" t="b">
        <f t="shared" si="0"/>
        <v>1</v>
      </c>
      <c r="H39" s="29" t="b">
        <f t="shared" si="0"/>
        <v>1</v>
      </c>
      <c r="I39" s="27"/>
    </row>
    <row r="40" spans="8:9" ht="12.75">
      <c r="H40" s="28"/>
      <c r="I40" s="27"/>
    </row>
    <row r="41" spans="3:7" ht="12.75">
      <c r="C41" s="28"/>
      <c r="D41" s="28"/>
      <c r="E41" s="28"/>
      <c r="F41" s="28"/>
      <c r="G41" s="28"/>
    </row>
    <row r="42" ht="12.75">
      <c r="H42" s="28"/>
    </row>
    <row r="43" spans="3:7" ht="12.75">
      <c r="C43" s="28"/>
      <c r="D43" s="28"/>
      <c r="E43" s="28"/>
      <c r="F43" s="28"/>
      <c r="G43" s="28"/>
    </row>
    <row r="44" ht="12.75">
      <c r="H44" s="28"/>
    </row>
    <row r="45" spans="3:8" ht="12.75">
      <c r="C45" s="28"/>
      <c r="D45" s="28"/>
      <c r="E45" s="28"/>
      <c r="F45" s="28"/>
      <c r="G45" s="28"/>
      <c r="H45" s="28"/>
    </row>
    <row r="46" spans="3:7" ht="12.75">
      <c r="C46" s="17"/>
      <c r="D46" s="17"/>
      <c r="E46" s="17"/>
      <c r="F46" s="17"/>
      <c r="G46" s="17"/>
    </row>
    <row r="47" ht="12.75">
      <c r="H47" s="17"/>
    </row>
  </sheetData>
  <sheetProtection/>
  <autoFilter ref="A1:J43"/>
  <mergeCells count="1">
    <mergeCell ref="B38:B39"/>
  </mergeCells>
  <conditionalFormatting sqref="B2:B38 B40:B41">
    <cfRule type="duplicateValues" priority="5" dxfId="8" stopIfTrue="1">
      <formula>AND(COUNTIF($B$2:$B$38,B2)+COUNTIF($B$40:$B$41,B2)&gt;1,NOT(ISBLANK(B2)))</formula>
    </cfRule>
  </conditionalFormatting>
  <conditionalFormatting sqref="B1:B38 I1:I47 I53:I65536 B40:B65536">
    <cfRule type="duplicateValues" priority="3" dxfId="8" stopIfTrue="1">
      <formula>AND(COUNTIF($B$1:$B$38,B1)+COUNTIF($I$1:$I$47,B1)+COUNTIF($I$53:$I$65536,B1)+COUNTIF($B$40:$B$65536,B1)&gt;1,NOT(ISBLANK(B1)))</formula>
    </cfRule>
  </conditionalFormatting>
  <conditionalFormatting sqref="B1:B38 B40:B65536">
    <cfRule type="duplicateValues" priority="6" dxfId="8" stopIfTrue="1">
      <formula>AND(COUNTIF($B$1:$B$38,B1)+COUNTIF($B$40:$B$65536,B1)&gt;1,NOT(ISBLANK(B1)))</formula>
    </cfRule>
  </conditionalFormatting>
  <conditionalFormatting sqref="B1:B38 B40:B65536">
    <cfRule type="duplicateValues" priority="7" dxfId="8" stopIfTrue="1">
      <formula>AND(COUNTIF($B$1:$B$38,B1)+COUNTIF($B$40:$B$65536,B1)&gt;1,NOT(ISBLANK(B1)))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D39" sqref="D39"/>
    </sheetView>
  </sheetViews>
  <sheetFormatPr defaultColWidth="9.00390625" defaultRowHeight="12.75"/>
  <cols>
    <col min="2" max="2" width="40.875" style="0" bestFit="1" customWidth="1"/>
    <col min="3" max="3" width="19.25390625" style="0" customWidth="1"/>
    <col min="4" max="4" width="25.125" style="0" customWidth="1"/>
    <col min="5" max="5" width="14.00390625" style="0" customWidth="1"/>
    <col min="6" max="6" width="14.875" style="0" customWidth="1"/>
    <col min="7" max="7" width="13.875" style="0" customWidth="1"/>
    <col min="8" max="8" width="14.25390625" style="0" customWidth="1"/>
    <col min="15" max="15" width="12.25390625" style="0" customWidth="1"/>
  </cols>
  <sheetData>
    <row r="1" spans="1:8" ht="75" customHeight="1">
      <c r="A1" s="22" t="s">
        <v>45</v>
      </c>
      <c r="B1" s="22" t="s">
        <v>46</v>
      </c>
      <c r="C1" s="22" t="s">
        <v>48</v>
      </c>
      <c r="D1" s="22" t="s">
        <v>49</v>
      </c>
      <c r="E1" s="22" t="s">
        <v>50</v>
      </c>
      <c r="F1" s="22" t="s">
        <v>51</v>
      </c>
      <c r="G1" s="22" t="s">
        <v>52</v>
      </c>
      <c r="H1" s="22" t="s">
        <v>54</v>
      </c>
    </row>
    <row r="2" spans="1:8" ht="12.75">
      <c r="A2">
        <v>1</v>
      </c>
      <c r="B2" t="s">
        <v>23</v>
      </c>
      <c r="C2" s="28">
        <v>1583039</v>
      </c>
      <c r="D2" s="28">
        <v>8318714596.379992</v>
      </c>
      <c r="E2" s="28">
        <v>141080</v>
      </c>
      <c r="F2" s="28">
        <v>141100</v>
      </c>
      <c r="G2" s="28">
        <v>10909353715.100012</v>
      </c>
      <c r="H2" s="28">
        <v>4282530</v>
      </c>
    </row>
    <row r="3" spans="1:8" ht="12.75">
      <c r="A3">
        <v>13</v>
      </c>
      <c r="B3" t="s">
        <v>32</v>
      </c>
      <c r="C3">
        <v>8</v>
      </c>
      <c r="D3" s="28">
        <v>32828.01</v>
      </c>
      <c r="E3">
        <v>0</v>
      </c>
      <c r="F3">
        <v>0</v>
      </c>
      <c r="G3">
        <v>0</v>
      </c>
      <c r="H3">
        <v>17</v>
      </c>
    </row>
    <row r="4" spans="1:8" ht="12.75">
      <c r="A4">
        <v>141</v>
      </c>
      <c r="B4" t="s">
        <v>18</v>
      </c>
      <c r="C4" s="28">
        <v>2112</v>
      </c>
      <c r="D4" s="28">
        <v>16668165.410000006</v>
      </c>
      <c r="E4">
        <v>221</v>
      </c>
      <c r="F4">
        <v>216</v>
      </c>
      <c r="G4" s="28">
        <v>18460730.400000002</v>
      </c>
      <c r="H4" s="28">
        <v>4546</v>
      </c>
    </row>
    <row r="5" spans="1:8" ht="12.75">
      <c r="A5">
        <v>191</v>
      </c>
      <c r="B5" t="s">
        <v>29</v>
      </c>
      <c r="C5" s="28">
        <v>392603</v>
      </c>
      <c r="D5" s="28">
        <v>3233974995.069997</v>
      </c>
      <c r="E5" s="28">
        <v>25976</v>
      </c>
      <c r="F5" s="28">
        <v>23938</v>
      </c>
      <c r="G5" s="28">
        <v>1554783044.2999997</v>
      </c>
      <c r="H5" s="28">
        <v>637223</v>
      </c>
    </row>
    <row r="6" spans="1:8" ht="12.75">
      <c r="A6">
        <v>397</v>
      </c>
      <c r="B6" t="s">
        <v>14</v>
      </c>
      <c r="C6" s="28">
        <v>244808</v>
      </c>
      <c r="D6" s="28">
        <v>1564012453.1700015</v>
      </c>
      <c r="E6" s="28">
        <v>15423</v>
      </c>
      <c r="F6" s="28">
        <v>14285</v>
      </c>
      <c r="G6" s="28">
        <v>1109645762.36</v>
      </c>
      <c r="H6" s="28">
        <v>542403</v>
      </c>
    </row>
    <row r="7" spans="1:8" ht="12.75">
      <c r="A7">
        <v>518</v>
      </c>
      <c r="B7" t="s">
        <v>37</v>
      </c>
      <c r="C7" s="28">
        <v>32473</v>
      </c>
      <c r="D7" s="28">
        <v>193314810.6400002</v>
      </c>
      <c r="E7" s="28">
        <v>1908</v>
      </c>
      <c r="F7" s="28">
        <v>1816</v>
      </c>
      <c r="G7" s="28">
        <v>144714823.4</v>
      </c>
      <c r="H7" s="28">
        <v>59594</v>
      </c>
    </row>
    <row r="8" spans="1:8" ht="12.75">
      <c r="A8">
        <v>585</v>
      </c>
      <c r="B8" t="s">
        <v>9</v>
      </c>
      <c r="C8" s="28">
        <v>44787</v>
      </c>
      <c r="D8" s="28">
        <v>185197319.39999998</v>
      </c>
      <c r="E8" s="28">
        <v>1812</v>
      </c>
      <c r="F8" s="28">
        <v>1881</v>
      </c>
      <c r="G8" s="28">
        <v>159929304.60000002</v>
      </c>
      <c r="H8" s="28">
        <v>89876</v>
      </c>
    </row>
    <row r="9" spans="1:8" ht="12.75">
      <c r="A9">
        <v>621</v>
      </c>
      <c r="B9" t="s">
        <v>13</v>
      </c>
      <c r="C9" s="28">
        <v>1751369</v>
      </c>
      <c r="D9" s="28">
        <v>10830648979.560001</v>
      </c>
      <c r="E9" s="28">
        <v>84007</v>
      </c>
      <c r="F9" s="28">
        <v>84542</v>
      </c>
      <c r="G9" s="28">
        <v>5638655569.959994</v>
      </c>
      <c r="H9" s="28">
        <v>2978973</v>
      </c>
    </row>
    <row r="10" spans="1:8" ht="12.75">
      <c r="A10">
        <v>630</v>
      </c>
      <c r="B10" t="s">
        <v>35</v>
      </c>
      <c r="C10" s="28">
        <v>123230</v>
      </c>
      <c r="D10" s="28">
        <v>749256400.0000001</v>
      </c>
      <c r="E10" s="28">
        <v>8273</v>
      </c>
      <c r="F10" s="28">
        <v>8424</v>
      </c>
      <c r="G10" s="28">
        <v>575466544.6999999</v>
      </c>
      <c r="H10" s="28">
        <v>224259</v>
      </c>
    </row>
    <row r="11" spans="1:8" ht="12.75">
      <c r="A11">
        <v>915</v>
      </c>
      <c r="B11" t="s">
        <v>20</v>
      </c>
      <c r="C11" s="28">
        <v>12151</v>
      </c>
      <c r="D11" s="28">
        <v>104452127.09999985</v>
      </c>
      <c r="E11">
        <v>978</v>
      </c>
      <c r="F11">
        <v>867</v>
      </c>
      <c r="G11" s="28">
        <v>65009546.52</v>
      </c>
      <c r="H11" s="28">
        <v>21615</v>
      </c>
    </row>
    <row r="12" spans="1:8" ht="12.75">
      <c r="A12">
        <v>928</v>
      </c>
      <c r="B12" t="s">
        <v>17</v>
      </c>
      <c r="C12" s="28">
        <v>2714678</v>
      </c>
      <c r="D12" s="28">
        <v>18517141808.37999</v>
      </c>
      <c r="E12" s="28">
        <v>123455</v>
      </c>
      <c r="F12" s="28">
        <v>126053</v>
      </c>
      <c r="G12" s="28">
        <v>8914520647.080006</v>
      </c>
      <c r="H12" s="28">
        <v>4426313</v>
      </c>
    </row>
    <row r="13" spans="1:8" ht="12.75">
      <c r="A13">
        <v>1083</v>
      </c>
      <c r="B13" t="s">
        <v>16</v>
      </c>
      <c r="C13" s="28">
        <v>293321</v>
      </c>
      <c r="D13" s="28">
        <v>1626514378.139998</v>
      </c>
      <c r="E13" s="28">
        <v>14258</v>
      </c>
      <c r="F13" s="28">
        <v>13539</v>
      </c>
      <c r="G13" s="28">
        <v>934749724.2700001</v>
      </c>
      <c r="H13" s="28">
        <v>544428</v>
      </c>
    </row>
    <row r="14" spans="1:8" ht="12.75">
      <c r="A14">
        <v>1208</v>
      </c>
      <c r="B14" t="s">
        <v>24</v>
      </c>
      <c r="C14" s="28">
        <v>1036590</v>
      </c>
      <c r="D14" s="28">
        <v>6245298342.4200115</v>
      </c>
      <c r="E14" s="28">
        <v>69440</v>
      </c>
      <c r="F14" s="28">
        <v>67217</v>
      </c>
      <c r="G14" s="28">
        <v>4844391420.300008</v>
      </c>
      <c r="H14" s="28">
        <v>2082600</v>
      </c>
    </row>
    <row r="15" spans="1:8" ht="12.75">
      <c r="A15">
        <v>1209</v>
      </c>
      <c r="B15" t="s">
        <v>39</v>
      </c>
      <c r="C15" s="28">
        <v>2945906</v>
      </c>
      <c r="D15" s="28">
        <v>21137113891.309967</v>
      </c>
      <c r="E15" s="28">
        <v>178532</v>
      </c>
      <c r="F15" s="28">
        <v>176451</v>
      </c>
      <c r="G15" s="28">
        <v>12684105269.150017</v>
      </c>
      <c r="H15" s="28">
        <v>5496635</v>
      </c>
    </row>
    <row r="16" spans="1:8" ht="12.75">
      <c r="A16">
        <v>1216</v>
      </c>
      <c r="B16" t="s">
        <v>55</v>
      </c>
      <c r="C16" s="28">
        <v>63155</v>
      </c>
      <c r="D16" s="28">
        <v>355370853.1700002</v>
      </c>
      <c r="E16" s="28">
        <v>4561</v>
      </c>
      <c r="F16" s="28">
        <v>4542</v>
      </c>
      <c r="G16" s="28">
        <v>305124708.5</v>
      </c>
      <c r="H16" s="28">
        <v>121629</v>
      </c>
    </row>
    <row r="17" spans="1:8" ht="12.75">
      <c r="A17">
        <v>1284</v>
      </c>
      <c r="B17" t="s">
        <v>44</v>
      </c>
      <c r="C17" s="28">
        <v>756044</v>
      </c>
      <c r="D17" s="28">
        <v>5821006831.489993</v>
      </c>
      <c r="E17" s="28">
        <v>51553</v>
      </c>
      <c r="F17" s="28">
        <v>44251</v>
      </c>
      <c r="G17" s="28">
        <v>2964425982.410001</v>
      </c>
      <c r="H17" s="28">
        <v>1368314</v>
      </c>
    </row>
    <row r="18" spans="1:8" ht="12.75">
      <c r="A18">
        <v>1307</v>
      </c>
      <c r="B18" t="s">
        <v>25</v>
      </c>
      <c r="C18" s="28">
        <v>555946</v>
      </c>
      <c r="D18" s="28">
        <v>3510012908.750002</v>
      </c>
      <c r="E18" s="28">
        <v>44459</v>
      </c>
      <c r="F18" s="28">
        <v>42120</v>
      </c>
      <c r="G18" s="28">
        <v>2918756475.7099996</v>
      </c>
      <c r="H18" s="28">
        <v>1301113</v>
      </c>
    </row>
    <row r="19" spans="1:8" ht="12.75">
      <c r="A19">
        <v>1427</v>
      </c>
      <c r="B19" t="s">
        <v>36</v>
      </c>
      <c r="C19" s="28">
        <v>505709</v>
      </c>
      <c r="D19" s="28">
        <v>3349212207.169999</v>
      </c>
      <c r="E19" s="28">
        <v>27184</v>
      </c>
      <c r="F19" s="28">
        <v>26879</v>
      </c>
      <c r="G19" s="28">
        <v>1779622513.4799988</v>
      </c>
      <c r="H19" s="28">
        <v>764821</v>
      </c>
    </row>
    <row r="20" spans="1:8" ht="12.75">
      <c r="A20">
        <v>1587</v>
      </c>
      <c r="B20" t="s">
        <v>28</v>
      </c>
      <c r="C20" s="28">
        <v>18999</v>
      </c>
      <c r="D20" s="28">
        <v>123706888.06999998</v>
      </c>
      <c r="E20" s="28">
        <v>2801</v>
      </c>
      <c r="F20" s="28">
        <v>3010</v>
      </c>
      <c r="G20" s="28">
        <v>204118527.54000002</v>
      </c>
      <c r="H20" s="28">
        <v>111453</v>
      </c>
    </row>
    <row r="21" spans="1:8" ht="12.75">
      <c r="A21">
        <v>1675</v>
      </c>
      <c r="B21" t="s">
        <v>38</v>
      </c>
      <c r="C21" s="28">
        <v>159219</v>
      </c>
      <c r="D21" s="28">
        <v>854891456.2100005</v>
      </c>
      <c r="E21" s="28">
        <v>10505</v>
      </c>
      <c r="F21" s="28">
        <v>9139</v>
      </c>
      <c r="G21" s="28">
        <v>661211700.8099998</v>
      </c>
      <c r="H21" s="28">
        <v>363720</v>
      </c>
    </row>
    <row r="22" spans="1:8" ht="12.75">
      <c r="A22">
        <v>1834</v>
      </c>
      <c r="B22" t="s">
        <v>30</v>
      </c>
      <c r="C22" s="28">
        <v>406222</v>
      </c>
      <c r="D22" s="28">
        <v>2190964221.310003</v>
      </c>
      <c r="E22" s="28">
        <v>19521</v>
      </c>
      <c r="F22" s="28">
        <v>20502</v>
      </c>
      <c r="G22" s="28">
        <v>1477883084.2800002</v>
      </c>
      <c r="H22" s="28">
        <v>734995</v>
      </c>
    </row>
    <row r="23" spans="1:8" ht="12.75">
      <c r="A23">
        <v>1858</v>
      </c>
      <c r="B23" t="s">
        <v>10</v>
      </c>
      <c r="C23" s="28">
        <v>101389</v>
      </c>
      <c r="D23" s="28">
        <v>560585974.7500013</v>
      </c>
      <c r="E23" s="28">
        <v>5891</v>
      </c>
      <c r="F23" s="28">
        <v>5816</v>
      </c>
      <c r="G23" s="28">
        <v>429718023.1500001</v>
      </c>
      <c r="H23" s="28">
        <v>207937</v>
      </c>
    </row>
    <row r="24" spans="1:8" ht="12.75">
      <c r="A24">
        <v>2027</v>
      </c>
      <c r="B24" t="s">
        <v>33</v>
      </c>
      <c r="C24" s="28">
        <v>136036</v>
      </c>
      <c r="D24" s="28">
        <v>646236532.8200008</v>
      </c>
      <c r="E24" s="28">
        <v>4717</v>
      </c>
      <c r="F24" s="28">
        <v>4065</v>
      </c>
      <c r="G24" s="28">
        <v>298380711.19999975</v>
      </c>
      <c r="H24" s="28">
        <v>214695</v>
      </c>
    </row>
    <row r="25" spans="1:8" ht="12.75">
      <c r="A25">
        <v>2239</v>
      </c>
      <c r="B25" t="s">
        <v>34</v>
      </c>
      <c r="C25" s="28">
        <v>3071806</v>
      </c>
      <c r="D25" s="28">
        <v>18973661188.697544</v>
      </c>
      <c r="E25" s="28">
        <v>179916</v>
      </c>
      <c r="F25" s="28">
        <v>172740</v>
      </c>
      <c r="G25" s="28">
        <v>12676016956.899994</v>
      </c>
      <c r="H25" s="28">
        <v>5844494</v>
      </c>
    </row>
    <row r="26" spans="1:8" ht="12.75">
      <c r="A26">
        <v>2346</v>
      </c>
      <c r="B26" t="s">
        <v>19</v>
      </c>
      <c r="C26" s="28">
        <v>76137</v>
      </c>
      <c r="D26" s="28">
        <v>530963399.6899995</v>
      </c>
      <c r="E26" s="28">
        <v>6160</v>
      </c>
      <c r="F26" s="28">
        <v>5952</v>
      </c>
      <c r="G26" s="28">
        <v>386223200.51999986</v>
      </c>
      <c r="H26" s="28">
        <v>149775</v>
      </c>
    </row>
    <row r="27" spans="1:8" ht="12.75">
      <c r="A27">
        <v>2496</v>
      </c>
      <c r="B27" t="s">
        <v>8</v>
      </c>
      <c r="C27" s="28">
        <v>39580</v>
      </c>
      <c r="D27" s="28">
        <v>296457389.7299999</v>
      </c>
      <c r="E27" s="28">
        <v>2909</v>
      </c>
      <c r="F27" s="28">
        <v>1992</v>
      </c>
      <c r="G27" s="28">
        <v>142985193.09999993</v>
      </c>
      <c r="H27" s="28">
        <v>78900</v>
      </c>
    </row>
    <row r="28" spans="1:8" ht="12.75">
      <c r="A28">
        <v>2619</v>
      </c>
      <c r="B28" t="s">
        <v>11</v>
      </c>
      <c r="C28" s="28">
        <v>798932</v>
      </c>
      <c r="D28" s="28">
        <v>2208290806.249998</v>
      </c>
      <c r="E28" s="28">
        <v>19168</v>
      </c>
      <c r="F28" s="28">
        <v>16765</v>
      </c>
      <c r="G28" s="28">
        <v>1191086923.5100007</v>
      </c>
      <c r="H28" s="28">
        <v>1403636</v>
      </c>
    </row>
    <row r="29" spans="1:8" ht="12.75">
      <c r="A29">
        <v>3064</v>
      </c>
      <c r="B29" t="s">
        <v>12</v>
      </c>
      <c r="C29">
        <v>62240</v>
      </c>
      <c r="D29">
        <v>265905857.29000002</v>
      </c>
      <c r="E29">
        <v>3084</v>
      </c>
      <c r="F29">
        <v>3025</v>
      </c>
      <c r="G29" s="28">
        <v>221763650.60000002</v>
      </c>
      <c r="H29">
        <v>119103</v>
      </c>
    </row>
    <row r="30" spans="1:8" ht="12.75">
      <c r="A30">
        <v>3211</v>
      </c>
      <c r="B30" t="s">
        <v>31</v>
      </c>
      <c r="C30" s="28">
        <v>1063072</v>
      </c>
      <c r="D30" s="28">
        <v>5656720754.259998</v>
      </c>
      <c r="E30" s="28">
        <v>36859</v>
      </c>
      <c r="F30" s="28">
        <v>37865</v>
      </c>
      <c r="G30" s="28">
        <v>2510981253.929999</v>
      </c>
      <c r="H30" s="28">
        <v>1782575</v>
      </c>
    </row>
    <row r="31" spans="1:8" ht="12.75">
      <c r="A31">
        <v>3229</v>
      </c>
      <c r="B31" t="s">
        <v>27</v>
      </c>
      <c r="C31" s="28">
        <v>9099</v>
      </c>
      <c r="D31" s="28">
        <v>68219508.61999997</v>
      </c>
      <c r="E31" s="28">
        <v>4445</v>
      </c>
      <c r="F31" s="28">
        <v>4482</v>
      </c>
      <c r="G31" s="28">
        <v>371056971.1799997</v>
      </c>
      <c r="H31" s="28">
        <v>41938</v>
      </c>
    </row>
    <row r="32" spans="1:8" ht="12.75">
      <c r="A32">
        <v>3268</v>
      </c>
      <c r="B32" t="s">
        <v>21</v>
      </c>
      <c r="C32" s="28">
        <v>33</v>
      </c>
      <c r="D32" s="28">
        <v>263242.62</v>
      </c>
      <c r="E32" s="28">
        <v>385</v>
      </c>
      <c r="F32" s="28">
        <v>463</v>
      </c>
      <c r="G32" s="28">
        <v>39395065.38999999</v>
      </c>
      <c r="H32" s="28">
        <v>2372</v>
      </c>
    </row>
    <row r="33" spans="1:8" ht="12.75">
      <c r="A33">
        <v>3300</v>
      </c>
      <c r="B33" t="s">
        <v>26</v>
      </c>
      <c r="C33">
        <v>4535</v>
      </c>
      <c r="D33" s="28">
        <v>33694557.87</v>
      </c>
      <c r="E33">
        <v>430</v>
      </c>
      <c r="F33">
        <v>402</v>
      </c>
      <c r="G33" s="28">
        <v>29969928.559999995</v>
      </c>
      <c r="H33" s="28">
        <v>8000</v>
      </c>
    </row>
    <row r="34" spans="1:8" ht="12.75">
      <c r="A34">
        <v>3390</v>
      </c>
      <c r="B34" t="s">
        <v>22</v>
      </c>
      <c r="C34" s="28">
        <v>10</v>
      </c>
      <c r="D34" s="28">
        <v>76098.87</v>
      </c>
      <c r="E34">
        <v>87</v>
      </c>
      <c r="F34">
        <v>93</v>
      </c>
      <c r="G34" s="28">
        <v>7223607.279999999</v>
      </c>
      <c r="H34" s="28">
        <v>169</v>
      </c>
    </row>
    <row r="35" spans="1:8" ht="12.75">
      <c r="A35">
        <v>3954</v>
      </c>
      <c r="B35" t="s">
        <v>15</v>
      </c>
      <c r="C35">
        <v>88847</v>
      </c>
      <c r="D35" s="28">
        <v>374011904.09000015</v>
      </c>
      <c r="E35">
        <v>4015</v>
      </c>
      <c r="F35">
        <v>3753</v>
      </c>
      <c r="G35" s="28">
        <v>267686029.5299999</v>
      </c>
      <c r="H35" s="28">
        <v>191130</v>
      </c>
    </row>
    <row r="36" spans="1:8" ht="12.75">
      <c r="A36">
        <v>4331</v>
      </c>
      <c r="B36" t="s">
        <v>56</v>
      </c>
      <c r="C36" s="28">
        <v>355177</v>
      </c>
      <c r="D36" s="28">
        <v>1686579356.9100003</v>
      </c>
      <c r="E36" s="28">
        <v>7066</v>
      </c>
      <c r="F36" s="28">
        <v>4663</v>
      </c>
      <c r="G36" s="28">
        <v>337132616.0300002</v>
      </c>
      <c r="H36" s="28">
        <v>453758</v>
      </c>
    </row>
    <row r="37" spans="1:8" ht="12.75">
      <c r="A37" t="s">
        <v>47</v>
      </c>
      <c r="C37" s="28">
        <v>19449262</v>
      </c>
      <c r="D37" s="28">
        <v>120229173033.62747</v>
      </c>
      <c r="E37" s="28">
        <v>1101079</v>
      </c>
      <c r="F37" s="28">
        <v>1072848</v>
      </c>
      <c r="G37" s="28">
        <v>76774549225.75002</v>
      </c>
      <c r="H37" s="28">
        <v>36655539</v>
      </c>
    </row>
    <row r="38" spans="3:8" ht="12.75">
      <c r="C38" s="28"/>
      <c r="D38" s="28"/>
      <c r="E38" s="28"/>
      <c r="F38" s="28"/>
      <c r="G38" s="28"/>
      <c r="H38" s="28"/>
    </row>
    <row r="39" spans="2:8" ht="12.75">
      <c r="B39" s="36" t="s">
        <v>58</v>
      </c>
      <c r="C39" s="30">
        <f>СК!C5</f>
        <v>19449262</v>
      </c>
      <c r="D39" s="37">
        <f>СК!F5</f>
        <v>120229173033.62747</v>
      </c>
      <c r="E39" s="30">
        <f>СК!I5</f>
        <v>1101079</v>
      </c>
      <c r="F39" s="30">
        <f>СК!L5</f>
        <v>1072848</v>
      </c>
      <c r="G39" s="30">
        <f>СК!O5</f>
        <v>76774549225.75002</v>
      </c>
      <c r="H39" s="30">
        <f>СК!R5</f>
        <v>36655539</v>
      </c>
    </row>
    <row r="40" spans="2:8" ht="12.75">
      <c r="B40" s="36"/>
      <c r="C40" s="29" t="b">
        <f aca="true" t="shared" si="0" ref="C40:H40">C39=C37</f>
        <v>1</v>
      </c>
      <c r="D40" s="29" t="b">
        <f t="shared" si="0"/>
        <v>1</v>
      </c>
      <c r="E40" s="29" t="b">
        <f t="shared" si="0"/>
        <v>1</v>
      </c>
      <c r="F40" s="29" t="b">
        <f t="shared" si="0"/>
        <v>1</v>
      </c>
      <c r="G40" s="29" t="b">
        <f t="shared" si="0"/>
        <v>1</v>
      </c>
      <c r="H40" s="29" t="b">
        <f t="shared" si="0"/>
        <v>1</v>
      </c>
    </row>
    <row r="41" spans="3:20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3:20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3:20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3:20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3:20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3:20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</sheetData>
  <sheetProtection/>
  <autoFilter ref="A1:G1"/>
  <mergeCells count="1">
    <mergeCell ref="B39:B40"/>
  </mergeCells>
  <conditionalFormatting sqref="I41:I45">
    <cfRule type="duplicateValues" priority="1" dxfId="8" stopIfTrue="1">
      <formula>AND(COUNTIF($I$41:$I$45,I41)&gt;1,NOT(ISBLANK(I41)))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Лотоцкая Т.В.</dc:creator>
  <cp:keywords/>
  <dc:description/>
  <cp:lastModifiedBy>Рудый Александр Леонидович</cp:lastModifiedBy>
  <cp:lastPrinted>2021-08-17T11:17:35Z</cp:lastPrinted>
  <dcterms:created xsi:type="dcterms:W3CDTF">2006-03-01T08:15:49Z</dcterms:created>
  <dcterms:modified xsi:type="dcterms:W3CDTF">2022-07-15T09:56:19Z</dcterms:modified>
  <cp:category/>
  <cp:version/>
  <cp:contentType/>
  <cp:contentStatus/>
</cp:coreProperties>
</file>